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2"/>
  <workbookPr defaultThemeVersion="166925"/>
  <mc:AlternateContent xmlns:mc="http://schemas.openxmlformats.org/markup-compatibility/2006">
    <mc:Choice Requires="x15">
      <x15ac:absPath xmlns:x15ac="http://schemas.microsoft.com/office/spreadsheetml/2010/11/ac" url="C:\Users\saslan\OneDrive - epdk.org.tr\Masaüstü\Bildirim Formları\"/>
    </mc:Choice>
  </mc:AlternateContent>
  <xr:revisionPtr revIDLastSave="0" documentId="13_ncr:1_{0444F2FE-3EA6-4EF7-9E56-AA4770D12A87}" xr6:coauthVersionLast="36" xr6:coauthVersionMax="36" xr10:uidLastSave="{00000000-0000-0000-0000-000000000000}"/>
  <bookViews>
    <workbookView xWindow="0" yWindow="0" windowWidth="23040" windowHeight="9072" tabRatio="918" xr2:uid="{BB04CFC7-8831-414B-AD91-6FB1A66C3957}"/>
  </bookViews>
  <sheets>
    <sheet name="RES Yrd.Kaynak" sheetId="3" r:id="rId1"/>
    <sheet name="GES_PV Yrd.Kaynak" sheetId="4" r:id="rId2"/>
    <sheet name="GES_CSP Yrd.Kaynak" sheetId="5" r:id="rId3"/>
    <sheet name="Yüzer GES Yrd.Kaynak" sheetId="9" r:id="rId4"/>
    <sheet name="HES_Rezervuarlı Yrd.Kaynak" sheetId="6" r:id="rId5"/>
    <sheet name="HES_Kanal Yrd.Kaynak" sheetId="11" r:id="rId6"/>
    <sheet name="NGS Yrd.Kaynak" sheetId="2" r:id="rId7"/>
    <sheet name="TES Yrd.Kaynak" sheetId="7" r:id="rId8"/>
    <sheet name="Biyokütle Yrd.Kaynak" sheetId="8" r:id="rId9"/>
    <sheet name="Jeotermal Yrd.Kaynak" sheetId="10" r:id="rId10"/>
  </sheets>
  <externalReferences>
    <externalReference r:id="rId11"/>
  </externalReferences>
  <definedNames>
    <definedName name="Alım_Satım">#REF!</definedName>
    <definedName name="Bilesen">#REF!</definedName>
    <definedName name="BilesenTipi">#REF!</definedName>
    <definedName name="Bilgisayar">'[1]BG-02'!$L$13:$L$16</definedName>
    <definedName name="E1300000">#REF!</definedName>
    <definedName name="EvetHayır">#REF!</definedName>
    <definedName name="EvetHayir">#REF!</definedName>
    <definedName name="Fiziksanal">#REF!</definedName>
    <definedName name="FizikselSanal">#REF!</definedName>
    <definedName name="Fonksiyon">#REF!</definedName>
    <definedName name="IstasyonMerkez">#REF!</definedName>
    <definedName name="QQ">#REF!</definedName>
    <definedName name="Yöntem">#REF!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1" i="11" l="1"/>
  <c r="D40" i="11"/>
  <c r="D39" i="11"/>
  <c r="D38" i="11"/>
  <c r="D37" i="11"/>
  <c r="D36" i="11"/>
  <c r="D35" i="11"/>
  <c r="D34" i="11"/>
  <c r="D33" i="11"/>
  <c r="D32" i="11"/>
  <c r="D31" i="11"/>
  <c r="D30" i="11"/>
  <c r="D29" i="11"/>
  <c r="D28" i="11"/>
  <c r="D27" i="11"/>
  <c r="D26" i="11"/>
  <c r="D25" i="11"/>
  <c r="D24" i="11"/>
  <c r="D23" i="11"/>
  <c r="D22" i="11"/>
  <c r="D21" i="11"/>
  <c r="D20" i="11"/>
  <c r="D19" i="11"/>
  <c r="D18" i="11"/>
  <c r="D17" i="11"/>
  <c r="D16" i="11"/>
  <c r="D15" i="11"/>
  <c r="D14" i="11"/>
  <c r="D43" i="11" s="1"/>
  <c r="D34" i="10" l="1"/>
  <c r="D33" i="10"/>
  <c r="D32" i="10"/>
  <c r="D31" i="10"/>
  <c r="D30" i="10"/>
  <c r="D29" i="10"/>
  <c r="D28" i="10"/>
  <c r="D27" i="10"/>
  <c r="D26" i="10"/>
  <c r="D25" i="10"/>
  <c r="D24" i="10"/>
  <c r="D23" i="10"/>
  <c r="D22" i="10"/>
  <c r="D21" i="10"/>
  <c r="D20" i="10"/>
  <c r="D19" i="10"/>
  <c r="D18" i="10"/>
  <c r="D17" i="10"/>
  <c r="D16" i="10"/>
  <c r="D36" i="10" s="1"/>
  <c r="D15" i="10"/>
  <c r="D14" i="10"/>
  <c r="D28" i="9"/>
  <c r="D27" i="9"/>
  <c r="D26" i="9"/>
  <c r="D25" i="9"/>
  <c r="D24" i="9"/>
  <c r="D23" i="9"/>
  <c r="D22" i="9"/>
  <c r="D21" i="9"/>
  <c r="D20" i="9"/>
  <c r="D19" i="9"/>
  <c r="D18" i="9"/>
  <c r="D17" i="9"/>
  <c r="D16" i="9"/>
  <c r="D15" i="9"/>
  <c r="D14" i="9"/>
  <c r="D30" i="9" s="1"/>
  <c r="D37" i="8"/>
  <c r="D36" i="8"/>
  <c r="D35" i="8"/>
  <c r="D34" i="8"/>
  <c r="D33" i="8"/>
  <c r="D32" i="8"/>
  <c r="D31" i="8"/>
  <c r="D30" i="8"/>
  <c r="D29" i="8"/>
  <c r="D28" i="8"/>
  <c r="D27" i="8"/>
  <c r="D26" i="8"/>
  <c r="D25" i="8"/>
  <c r="D24" i="8"/>
  <c r="D23" i="8"/>
  <c r="D22" i="8"/>
  <c r="D21" i="8"/>
  <c r="D20" i="8"/>
  <c r="D19" i="8"/>
  <c r="D18" i="8"/>
  <c r="D17" i="8"/>
  <c r="D16" i="8"/>
  <c r="D15" i="8"/>
  <c r="D14" i="8"/>
  <c r="D39" i="8" s="1"/>
  <c r="D42" i="7"/>
  <c r="D41" i="7"/>
  <c r="D40" i="7"/>
  <c r="D39" i="7"/>
  <c r="D38" i="7"/>
  <c r="D37" i="7"/>
  <c r="D36" i="7"/>
  <c r="D35" i="7"/>
  <c r="D34" i="7"/>
  <c r="D33" i="7"/>
  <c r="D32" i="7"/>
  <c r="D31" i="7"/>
  <c r="D30" i="7"/>
  <c r="D29" i="7"/>
  <c r="D28" i="7"/>
  <c r="D27" i="7"/>
  <c r="D26" i="7"/>
  <c r="D25" i="7"/>
  <c r="D24" i="7"/>
  <c r="D23" i="7"/>
  <c r="D22" i="7"/>
  <c r="D21" i="7"/>
  <c r="D20" i="7"/>
  <c r="D19" i="7"/>
  <c r="D18" i="7"/>
  <c r="D17" i="7"/>
  <c r="D44" i="7" s="1"/>
  <c r="D16" i="7"/>
  <c r="D15" i="7"/>
  <c r="D14" i="7"/>
  <c r="D41" i="6"/>
  <c r="D40" i="6"/>
  <c r="D39" i="6"/>
  <c r="D38" i="6"/>
  <c r="D37" i="6"/>
  <c r="D36" i="6"/>
  <c r="D35" i="6"/>
  <c r="D34" i="6"/>
  <c r="D33" i="6"/>
  <c r="D32" i="6"/>
  <c r="D31" i="6"/>
  <c r="D30" i="6"/>
  <c r="D29" i="6"/>
  <c r="D28" i="6"/>
  <c r="D27" i="6"/>
  <c r="D26" i="6"/>
  <c r="D25" i="6"/>
  <c r="D24" i="6"/>
  <c r="D23" i="6"/>
  <c r="D22" i="6"/>
  <c r="D21" i="6"/>
  <c r="D20" i="6"/>
  <c r="D19" i="6"/>
  <c r="D18" i="6"/>
  <c r="D17" i="6"/>
  <c r="D16" i="6"/>
  <c r="D15" i="6"/>
  <c r="D14" i="6"/>
  <c r="D43" i="6" s="1"/>
  <c r="D29" i="5"/>
  <c r="D28" i="5"/>
  <c r="D27" i="5"/>
  <c r="D26" i="5"/>
  <c r="D25" i="5"/>
  <c r="D24" i="5"/>
  <c r="D23" i="5"/>
  <c r="D22" i="5"/>
  <c r="D21" i="5"/>
  <c r="D20" i="5"/>
  <c r="D19" i="5"/>
  <c r="D18" i="5"/>
  <c r="D17" i="5"/>
  <c r="D16" i="5"/>
  <c r="D15" i="5"/>
  <c r="D31" i="5" s="1"/>
  <c r="D14" i="5"/>
  <c r="D29" i="4"/>
  <c r="D28" i="4"/>
  <c r="D27" i="4"/>
  <c r="D26" i="4"/>
  <c r="D25" i="4"/>
  <c r="D24" i="4"/>
  <c r="D23" i="4"/>
  <c r="D22" i="4"/>
  <c r="D21" i="4"/>
  <c r="D20" i="4"/>
  <c r="D19" i="4"/>
  <c r="D18" i="4"/>
  <c r="D17" i="4"/>
  <c r="D16" i="4"/>
  <c r="D15" i="4"/>
  <c r="D14" i="4"/>
  <c r="D31" i="4" s="1"/>
  <c r="D32" i="3"/>
  <c r="D31" i="3"/>
  <c r="D30" i="3"/>
  <c r="D29" i="3"/>
  <c r="D28" i="3"/>
  <c r="D27" i="3"/>
  <c r="D26" i="3"/>
  <c r="D25" i="3"/>
  <c r="D24" i="3"/>
  <c r="D23" i="3"/>
  <c r="D22" i="3"/>
  <c r="D21" i="3"/>
  <c r="D20" i="3"/>
  <c r="D19" i="3"/>
  <c r="D18" i="3"/>
  <c r="D17" i="3"/>
  <c r="D16" i="3"/>
  <c r="D34" i="3" s="1"/>
  <c r="D15" i="3"/>
  <c r="D14" i="3"/>
  <c r="D42" i="2"/>
  <c r="D41" i="2"/>
  <c r="D40" i="2"/>
  <c r="D36" i="2"/>
  <c r="D31" i="2"/>
  <c r="D30" i="2"/>
  <c r="D20" i="2"/>
  <c r="D19" i="2"/>
  <c r="D18" i="2"/>
  <c r="D17" i="2"/>
  <c r="D16" i="2"/>
  <c r="D15" i="2"/>
  <c r="D14" i="2"/>
  <c r="D44"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D35" authorId="0" shapeId="0" xr:uid="{72DAD969-A10E-460D-8096-159CFCFFD611}">
      <text>
        <r>
          <rPr>
            <sz val="9"/>
            <color indexed="81"/>
            <rFont val="Tahoma"/>
            <family val="2"/>
            <charset val="162"/>
          </rPr>
          <t>gg.aa.yyyy şeklinde tarih girilmelidir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D32" authorId="0" shapeId="0" xr:uid="{C2339CA3-C6A9-4E6C-AF10-25B04F9DE772}">
      <text>
        <r>
          <rPr>
            <sz val="9"/>
            <color indexed="81"/>
            <rFont val="Tahoma"/>
            <family val="2"/>
            <charset val="162"/>
          </rPr>
          <t>gg.aa.yyyy şeklinde tarih girilmelidir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D32" authorId="0" shapeId="0" xr:uid="{023B6E3D-7163-4FE6-A11E-2320A6E993C3}">
      <text>
        <r>
          <rPr>
            <sz val="9"/>
            <color indexed="81"/>
            <rFont val="Tahoma"/>
            <family val="2"/>
            <charset val="162"/>
          </rPr>
          <t>gg.aa.yyyy şeklinde tarih girilmelidir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D31" authorId="0" shapeId="0" xr:uid="{654CB395-1FA8-49CE-89D3-6A4432FCE33E}">
      <text>
        <r>
          <rPr>
            <sz val="9"/>
            <color indexed="81"/>
            <rFont val="Tahoma"/>
            <family val="2"/>
            <charset val="162"/>
          </rPr>
          <t xml:space="preserve">gg.aa.yyyy şeklinde tarih girilmelidir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D44" authorId="0" shapeId="0" xr:uid="{EEAD6856-972D-4755-9E1B-F891495B430B}">
      <text>
        <r>
          <rPr>
            <sz val="9"/>
            <color indexed="81"/>
            <rFont val="Tahoma"/>
            <family val="2"/>
            <charset val="162"/>
          </rPr>
          <t>gg.aa.yyyy şeklinde tarih girilmelidir</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D44" authorId="0" shapeId="0" xr:uid="{83CA9F43-70D9-4E8E-B711-DC2C7057CDFB}">
      <text>
        <r>
          <rPr>
            <sz val="9"/>
            <color indexed="81"/>
            <rFont val="Tahoma"/>
            <family val="2"/>
            <charset val="162"/>
          </rPr>
          <t>gg.aa.yyyy şeklinde tarih girilmelidir</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D45" authorId="0" shapeId="0" xr:uid="{F1AEFB9E-E878-4A8E-92AC-024ED7CD37B2}">
      <text>
        <r>
          <rPr>
            <sz val="9"/>
            <color indexed="81"/>
            <rFont val="Tahoma"/>
            <family val="2"/>
            <charset val="162"/>
          </rPr>
          <t>gg.aa.yyyy şeklinde tarih girilmelidir</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D45" authorId="0" shapeId="0" xr:uid="{4EF0CE22-937F-4DC7-8063-3A574006B52A}">
      <text>
        <r>
          <rPr>
            <sz val="9"/>
            <color indexed="81"/>
            <rFont val="Tahoma"/>
            <family val="2"/>
            <charset val="162"/>
          </rPr>
          <t>gg.aa.yyyy şeklinde tarih girilmelidir</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D40" authorId="0" shapeId="0" xr:uid="{701913A9-A9E1-4E9B-8A79-ADFDE0B584BF}">
      <text>
        <r>
          <rPr>
            <sz val="9"/>
            <color indexed="81"/>
            <rFont val="Tahoma"/>
            <family val="2"/>
            <charset val="162"/>
          </rPr>
          <t>gg.aa.yyyy şeklinde tarih girilmelidir</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D37" authorId="0" shapeId="0" xr:uid="{98D6DE3C-3EB3-4616-9AFD-B8505634A9A7}">
      <text>
        <r>
          <rPr>
            <sz val="9"/>
            <color indexed="81"/>
            <rFont val="Tahoma"/>
            <family val="2"/>
            <charset val="162"/>
          </rPr>
          <t>gg.aa.yyyy şeklinde tarih girilmelidir</t>
        </r>
      </text>
    </comment>
  </commentList>
</comments>
</file>

<file path=xl/sharedStrings.xml><?xml version="1.0" encoding="utf-8"?>
<sst xmlns="http://schemas.openxmlformats.org/spreadsheetml/2006/main" count="463" uniqueCount="212">
  <si>
    <t>T.C. ENERJİ PİYASASI DÜZENLEME KURUMU</t>
  </si>
  <si>
    <t>Evet</t>
  </si>
  <si>
    <t>Form No</t>
  </si>
  <si>
    <t>EİRF-NGS</t>
  </si>
  <si>
    <t>Hayır</t>
  </si>
  <si>
    <t>Form Adı</t>
  </si>
  <si>
    <t>NGS İlerleme Oranları</t>
  </si>
  <si>
    <t>Form Versiyonu</t>
  </si>
  <si>
    <t>Lisans No</t>
  </si>
  <si>
    <t>Vergi No</t>
  </si>
  <si>
    <t>Lisans Sahibi Unvanı</t>
  </si>
  <si>
    <t>Yıl</t>
  </si>
  <si>
    <t>Dönem</t>
  </si>
  <si>
    <r>
      <t xml:space="preserve">Bu tabloda yer alan hususları destekleyici evrakın ve </t>
    </r>
    <r>
      <rPr>
        <u/>
        <sz val="11"/>
        <color rgb="FFFF0000"/>
        <rFont val="Calibri"/>
        <family val="2"/>
        <charset val="162"/>
        <scheme val="minor"/>
      </rPr>
      <t>termin programının bildirime ek olarak sisteme yüklenmesi zorunludur.</t>
    </r>
  </si>
  <si>
    <t>NGS İLERLEME ORANLARI</t>
  </si>
  <si>
    <t>İşlem</t>
  </si>
  <si>
    <t>Yüzdelik Oran</t>
  </si>
  <si>
    <t>Tamamlanma 
Durumu</t>
  </si>
  <si>
    <t>İlerleme 
Oranı</t>
  </si>
  <si>
    <t>Evrak/İzin Süreçleri- Arazi Tahsis İşlemlerinin Tamamlanması</t>
  </si>
  <si>
    <t>Evrak/İzin Süreçleri- İmar Planlarının Onaylanması</t>
  </si>
  <si>
    <t>Evrak/İzin Süreçleri- Sınırlı Çalışma İznini Alınması</t>
  </si>
  <si>
    <t>Evrak/İzin Süreçleri- İnşaat Lisansının Alınması</t>
  </si>
  <si>
    <t>Evrak/İzin Süreçleri- Yakıt Tedarik Anlaşmasının Yapılmış Olması</t>
  </si>
  <si>
    <t xml:space="preserve">Finansman süreci- Kredi sözleşmesi imzalanması / Kredi harici finansman temini </t>
  </si>
  <si>
    <t>Finansman süreci- Akreditif açılması /Kredi harici finansman temininde ödeme yönteminin açıklanması</t>
  </si>
  <si>
    <t>Makine ekipman temini sözleşmesinin imzalanması- Basınçlı Kap</t>
  </si>
  <si>
    <t>Makine ekipman temini sözleşmesinin imzalanması- Türbin</t>
  </si>
  <si>
    <t>Makine ekipman temini sözleşmesinin imzalanması- Jeneratör</t>
  </si>
  <si>
    <t>Makine ekipman imalatının tamamlanması- Basınçlı Kap</t>
  </si>
  <si>
    <t>Makine ekipman imalatının tamamlanması- Türbin</t>
  </si>
  <si>
    <t>Makine ekipman imalatının tamamlanması- Jeneratör</t>
  </si>
  <si>
    <t>Makine ekipman teslimi ve santral sahasına nakledilmesi- Basınçlı Kap</t>
  </si>
  <si>
    <t>Makine ekipman teslimi ve santral sahasına nakledilmesi- Türbin</t>
  </si>
  <si>
    <t>Makine ekipman teslimi ve santral sahasına nakledilmesi- Jeneratör</t>
  </si>
  <si>
    <t>Saha faaliyetleri- Santral sahasına ulaşım yollarının ve saha tesviye çalışmalarının yapılması</t>
  </si>
  <si>
    <t>Saha faaliyetleri- Şantiye kurularak inşaat çalışmalarına başlanması</t>
  </si>
  <si>
    <t>Saha faaliyetleri- Temel inşası ve betonlamanın yapılmış olması- Yakıt ve makine-ekipman tedarik altyapısı</t>
  </si>
  <si>
    <t>Saha faaliyetleri- (Sınırlı Çalışma İzni Kapsamındaki İnşaat Faaliyetleri)- Reaktör binasının temeli ve betonlama</t>
  </si>
  <si>
    <t>Saha faaliyetleri- Santral binası ve müştemilatının inşaat çalışmalarının tamamlanması 
(İnşaat Lisansı Kapsamındaki Faaliyetler)- Soğutma Kuleleri</t>
  </si>
  <si>
    <t>Saha faaliyetleri- Santral binası ve müştemilatının inşaat çalışmalarının tamamlanması 
(İnşaat Lisansı Kapsamındaki Faaliyetler)- Reaktör Binaları</t>
  </si>
  <si>
    <t>Saha faaliyetleri- Santral binası ve müştemilatının inşaat çalışmalarının tamamlanması 
(İnşaat Lisansı Kapsamındaki Faaliyetler)- Yardımcı Binalar</t>
  </si>
  <si>
    <t>Saha faaliyetleri- Makine montaj çalışmalarının tamamlanması- Basınçlı Kap</t>
  </si>
  <si>
    <t>Saha faaliyetleri- Makine montaj çalışmalarının tamamlanması- Türbin</t>
  </si>
  <si>
    <t>Saha faaliyetleri- Makine montaj çalışmalarının tamamlanması- Jeneratör</t>
  </si>
  <si>
    <t>Saha faaliyetleri- Şalt sahası</t>
  </si>
  <si>
    <t>Saha faaliyetleri- Enerji Nakil Hattı</t>
  </si>
  <si>
    <t>Saha faaliyetleri- Test Çalışmalarının Yapılması</t>
  </si>
  <si>
    <t>Planlanan İlerleme Oranı (0-100)</t>
  </si>
  <si>
    <t>Gerçekleşen İlerleme Oranı</t>
  </si>
  <si>
    <t>Projenin Tahmini İşletmeye Geçiş Tarihi*</t>
  </si>
  <si>
    <t>*Bu satırda beyan edilen tarihin; 
- İşletmede olmayan tesisler için tesisin işletmeye geçmesinin planlandığı tarih, 
- Kısmi işletmede olan tesisler için tesislerin işletmeye geçmemiş kısmına karşılık gelen kurulu gücün kabulü yapılarak işletmeye alınmasının planlandığı tarih,
olarak yazılması gerekmektedir.</t>
  </si>
  <si>
    <t>EİRF-RES-3</t>
  </si>
  <si>
    <t>Yardımcı Kaynak RES İlerleme Oranları</t>
  </si>
  <si>
    <t>RES İLERLEME ORANLARI *</t>
  </si>
  <si>
    <t>Yüzdelik Puan</t>
  </si>
  <si>
    <t>Evrak/İzin Süreçleri- TEA İzninin Alınmış Olması</t>
  </si>
  <si>
    <t>Evrak/İzin Süreçleri- Arazinin Kullanım Haklarının Elde Edilmesi</t>
  </si>
  <si>
    <t xml:space="preserve">Evrak/İzin Süreçleri- İmar planının onaylanmış olması ( Konusuna göre revize plan olarak uygulanır) </t>
  </si>
  <si>
    <t>Evrak/İzin Süreçleri- Ön projenin onaylanmış olması veya kati projenin onaylanmış olması 
( Konusuna göre revize imar planı olarak uygulanır)</t>
  </si>
  <si>
    <r>
      <t>Finansman süreci
a)</t>
    </r>
    <r>
      <rPr>
        <sz val="7"/>
        <color rgb="FF000000"/>
        <rFont val="Times New Roman"/>
        <family val="1"/>
        <charset val="162"/>
      </rPr>
      <t xml:space="preserve">        </t>
    </r>
    <r>
      <rPr>
        <sz val="8"/>
        <color rgb="FF000000"/>
        <rFont val="Calibri"/>
        <family val="2"/>
        <charset val="162"/>
        <scheme val="minor"/>
      </rPr>
      <t xml:space="preserve">Kredi sözleşmesinin imzalanmış olması VEYA
b)        Kredi harici finansman temini yönteminin gösterilmesi  </t>
    </r>
  </si>
  <si>
    <r>
      <t>Finansman süreci
c)</t>
    </r>
    <r>
      <rPr>
        <sz val="7"/>
        <color rgb="FF000000"/>
        <rFont val="Times New Roman"/>
        <family val="1"/>
        <charset val="162"/>
      </rPr>
      <t xml:space="preserve">        </t>
    </r>
    <r>
      <rPr>
        <sz val="8"/>
        <color rgb="FF000000"/>
        <rFont val="Calibri"/>
        <family val="2"/>
        <charset val="162"/>
        <scheme val="minor"/>
      </rPr>
      <t xml:space="preserve">Akreditif açılması ve türbin sözleşmesinin ön ödemesinin yapılmış olması VEYA 
d)        Kredi harici finansman temini yönteminde türbin sözleşmesinin ön ödemesinin yapılmış olması 
ve kalan ödemelerin nasıl yapılacağına dair ödeme kaynağının açıklanması </t>
    </r>
  </si>
  <si>
    <t>Türbin temin ve teslim süreci- Türbin sözleşmesi imzalanması</t>
  </si>
  <si>
    <t xml:space="preserve">Türbin temin ve teslim süreci- Türbin(ler)in imalata girdiğine dair sözleşmeciden alınacak belge </t>
  </si>
  <si>
    <t>Türbin temin ve teslim süreci- Türbin(ler)in exworks olması 
(Sözleşme kapsamında proje için türbin üretiminin tamamlanması)</t>
  </si>
  <si>
    <t xml:space="preserve">Türbin temin ve teslim süreci- Türbin(ler)in lisans sahibine teslimi </t>
  </si>
  <si>
    <t>Türbin temin ve teslim süreci- Türbin(ler)in sahaya nakledilmesi</t>
  </si>
  <si>
    <t xml:space="preserve">Saha faaliyetleri - Santral sahasına ulaşım yolunun inşa edilmiş olması </t>
  </si>
  <si>
    <t>Saha faaliyetleri - Santral içi ulaşım yollarının inşa edilmiş olması</t>
  </si>
  <si>
    <t xml:space="preserve">Saha faaliyetleri - Sahada şantiye kurulması </t>
  </si>
  <si>
    <t xml:space="preserve">Saha faaliyetleri - Elektromekanik teçhizat ve santral yardımcı elektrik sistemleri sözleşmesi imzalanması      </t>
  </si>
  <si>
    <r>
      <t>Temel inşası ve betonlamanın yapılmış olması  (</t>
    </r>
    <r>
      <rPr>
        <sz val="8"/>
        <color rgb="FFFF0000"/>
        <rFont val="Calibri"/>
        <family val="2"/>
        <charset val="162"/>
        <scheme val="minor"/>
      </rPr>
      <t>türbin sayısına göre orantı kurularak puan verilecektir</t>
    </r>
    <r>
      <rPr>
        <sz val="8"/>
        <color rgb="FF000000"/>
        <rFont val="Calibri"/>
        <family val="2"/>
        <charset val="162"/>
        <scheme val="minor"/>
      </rPr>
      <t xml:space="preserve">)                                                                                                     </t>
    </r>
  </si>
  <si>
    <t>Saha faaliyetleri - Tesis içi kablolamanın yapılmış olması</t>
  </si>
  <si>
    <r>
      <t>Saha faaliyetleri - Türbin montajı (</t>
    </r>
    <r>
      <rPr>
        <sz val="8"/>
        <color rgb="FFFF0000"/>
        <rFont val="Calibri"/>
        <family val="2"/>
        <charset val="162"/>
        <scheme val="minor"/>
      </rPr>
      <t>türbin sayısına göre orantı kurularak puan verilecektir</t>
    </r>
    <r>
      <rPr>
        <sz val="8"/>
        <color rgb="FF000000"/>
        <rFont val="Calibri"/>
        <family val="2"/>
        <charset val="162"/>
        <scheme val="minor"/>
      </rPr>
      <t xml:space="preserve">)                                                                                                     </t>
    </r>
  </si>
  <si>
    <t xml:space="preserve">Saha faaliyetleri - Enerji Nakil Hattının yapılmış olması </t>
  </si>
  <si>
    <t>EİRF-GES PV-2</t>
  </si>
  <si>
    <t>Yardımcı Kaynak GES PV İlerleme Oranları</t>
  </si>
  <si>
    <t>GES İLERLEME ORANLARI  (FOTOVOLTAİK GÜNEŞ ENERJİSİNE DAYALI ÜRETİM TESİSİ) *</t>
  </si>
  <si>
    <r>
      <t>Finansman süreci
       a)</t>
    </r>
    <r>
      <rPr>
        <sz val="7"/>
        <color rgb="FF000000"/>
        <rFont val="Times New Roman"/>
        <family val="1"/>
        <charset val="162"/>
      </rPr>
      <t xml:space="preserve">       </t>
    </r>
    <r>
      <rPr>
        <sz val="9"/>
        <color rgb="FF000000"/>
        <rFont val="Calibri"/>
        <family val="2"/>
        <charset val="162"/>
        <scheme val="minor"/>
      </rPr>
      <t>Kredi sözleşmesinin imzalanmış olması VEYA
       b)     Kredi harici finansman temini yönteminin belgelendirilmesi</t>
    </r>
  </si>
  <si>
    <r>
      <t>Finansman süreci
       a)</t>
    </r>
    <r>
      <rPr>
        <sz val="7"/>
        <color rgb="FF000000"/>
        <rFont val="Times New Roman"/>
        <family val="1"/>
        <charset val="162"/>
      </rPr>
      <t xml:space="preserve">       </t>
    </r>
    <r>
      <rPr>
        <sz val="9"/>
        <color rgb="FF000000"/>
        <rFont val="Calibri"/>
        <family val="2"/>
        <charset val="162"/>
        <scheme val="minor"/>
      </rPr>
      <t xml:space="preserve">Akreditif açılması ve panel temin sözleşmesinin ön ödemesinin yapılmış olması VEYA
       b)     Kredi harici finansman temini yönteminde panel temin sözleşmesinin ön ödemesinin yapılmış olması ve kalan ödemelerin nasıl yapılacağına dair ödeme kaynağının açıklanması </t>
    </r>
  </si>
  <si>
    <t>Panel ve invertör temin ve teslim süreci- Panel ve invertör temin sözleşmelerinin imzalanması</t>
  </si>
  <si>
    <t xml:space="preserve">Panel ve invertör temin ve teslim süreci- Paneller ve invertörlerin lisans sahibine teslimi </t>
  </si>
  <si>
    <t>Panel ve invertör temin ve teslim süreci- Paneller ve invertörlerin sahaya nakledilmesi</t>
  </si>
  <si>
    <t xml:space="preserve">Saha faaliyetleri- Santral sahasına ulaşım yolunun inşa edilmiş olması </t>
  </si>
  <si>
    <t>Saha faaliyetleri- Santral içi ulaşım yollarının inşa edilmiş olması</t>
  </si>
  <si>
    <t xml:space="preserve">Saha faaliyetleri- Sahada şantiye kurulması </t>
  </si>
  <si>
    <t>Saha faaliyetleri- Tesis ve ENH alt yüklenici sözleşmelerinin imzalanması</t>
  </si>
  <si>
    <r>
      <t>Saha faaliyetleri- Temel inşası ve betonlamanın yapılmış olması  (</t>
    </r>
    <r>
      <rPr>
        <sz val="9"/>
        <color rgb="FFFF0000"/>
        <rFont val="Calibri"/>
        <family val="2"/>
        <charset val="162"/>
        <scheme val="minor"/>
      </rPr>
      <t>proje bütünü dikkate alınarak orantı kurulabilecektir</t>
    </r>
    <r>
      <rPr>
        <sz val="9"/>
        <color rgb="FF000000"/>
        <rFont val="Calibri"/>
        <family val="2"/>
        <charset val="162"/>
        <scheme val="minor"/>
      </rPr>
      <t xml:space="preserve">)                                                                                                     </t>
    </r>
  </si>
  <si>
    <t xml:space="preserve">Saha faaliyetleri- Tesis içi kablolamanın yapılmış olması </t>
  </si>
  <si>
    <r>
      <t>Saha faaliyetleri- Panel ve invertör montajı (</t>
    </r>
    <r>
      <rPr>
        <sz val="9"/>
        <color rgb="FFFF0000"/>
        <rFont val="Calibri"/>
        <family val="2"/>
        <charset val="162"/>
        <scheme val="minor"/>
      </rPr>
      <t>proje bütünü dikkate alınarak orantı kurulabilecektir</t>
    </r>
    <r>
      <rPr>
        <sz val="9"/>
        <color rgb="FF000000"/>
        <rFont val="Calibri"/>
        <family val="2"/>
        <charset val="162"/>
        <scheme val="minor"/>
      </rPr>
      <t xml:space="preserve">)                                                                                                     </t>
    </r>
  </si>
  <si>
    <t xml:space="preserve">Saha faaliyetleri- Enerji Nakil Hattının yapılmış olması </t>
  </si>
  <si>
    <t>EİRF-GES CSP-2</t>
  </si>
  <si>
    <t>Yardımcı Kaynak GES CSP İlerleme Oranları</t>
  </si>
  <si>
    <r>
      <t>Bu tabloda yer alan hususları destekleyici evrakın ve</t>
    </r>
    <r>
      <rPr>
        <sz val="11"/>
        <color rgb="FFFF0000"/>
        <rFont val="Calibri"/>
        <family val="2"/>
        <scheme val="minor"/>
      </rPr>
      <t xml:space="preserve"> </t>
    </r>
    <r>
      <rPr>
        <u/>
        <sz val="11"/>
        <color rgb="FFFF0000"/>
        <rFont val="Calibri"/>
        <family val="2"/>
        <charset val="162"/>
        <scheme val="minor"/>
      </rPr>
      <t>termin programının bildirime ek olarak sisteme yüklenmesi zorunludur.</t>
    </r>
  </si>
  <si>
    <t>GES İLERLEME ORANLARI (YOĞUNLAŞTIRILMIŞ GÜNEŞ ENERJİSİNE DAYALI ÜRETİM TESİSİ) *</t>
  </si>
  <si>
    <r>
      <t>Finansman süreci
       a)</t>
    </r>
    <r>
      <rPr>
        <sz val="7"/>
        <color rgb="FF000000"/>
        <rFont val="Times New Roman"/>
        <family val="1"/>
        <charset val="162"/>
      </rPr>
      <t xml:space="preserve">       </t>
    </r>
    <r>
      <rPr>
        <sz val="9"/>
        <color rgb="FF000000"/>
        <rFont val="Calibri"/>
        <family val="2"/>
        <charset val="162"/>
        <scheme val="minor"/>
      </rPr>
      <t>Kredi sözleşmesinin imzalanmış olması VEYA
       b)     Kredi harici finansman temini yönteminin gösterilmesi</t>
    </r>
  </si>
  <si>
    <r>
      <t>Finansman süreci
       a)</t>
    </r>
    <r>
      <rPr>
        <sz val="7"/>
        <color rgb="FF000000"/>
        <rFont val="Times New Roman"/>
        <family val="1"/>
        <charset val="162"/>
      </rPr>
      <t xml:space="preserve">       </t>
    </r>
    <r>
      <rPr>
        <sz val="9"/>
        <color rgb="FF000000"/>
        <rFont val="Calibri"/>
        <family val="2"/>
        <charset val="162"/>
        <scheme val="minor"/>
      </rPr>
      <t xml:space="preserve">Akreditif açılması ve tesis ekipman alım sözleşmesinin ön ödemesinin yapılmış olması VEYA
       b)     Kredi harici finansman temini yönteminde ekipman temin sözleşmelerinin ön ödemesinin yapılmış olması ve kalan ödemelerin nasıl yapılacağına dair ödeme kaynağının açıklanması </t>
    </r>
  </si>
  <si>
    <r>
      <t xml:space="preserve">Ekipman temin ve teslim süreci (Seçilen teknolojiye göre 5346 sayılı Kanun 2 sayılı Cetvel’de belirlenen aksam esas alınacak ve </t>
    </r>
    <r>
      <rPr>
        <sz val="9"/>
        <color rgb="FFFF0000"/>
        <rFont val="Calibri"/>
        <family val="2"/>
        <charset val="162"/>
        <scheme val="minor"/>
      </rPr>
      <t>bütününe göre orantı kurulacaktır</t>
    </r>
    <r>
      <rPr>
        <sz val="9"/>
        <color rgb="FF000000"/>
        <rFont val="Calibri"/>
        <family val="2"/>
        <charset val="162"/>
        <scheme val="minor"/>
      </rPr>
      <t xml:space="preserve">)- Ekipmanların temin sözleşmelerinin imzalanması </t>
    </r>
  </si>
  <si>
    <r>
      <t xml:space="preserve">Ekipman temin ve teslim süreci (Seçilen teknolojiye göre 5346 sayılı Kanun 2 sayılı Cetvel’de belirlenen aksam esas alınacak ve </t>
    </r>
    <r>
      <rPr>
        <sz val="9"/>
        <color rgb="FFFF0000"/>
        <rFont val="Calibri"/>
        <family val="2"/>
        <charset val="162"/>
        <scheme val="minor"/>
      </rPr>
      <t>bütününe göre orantı kurulacaktır</t>
    </r>
    <r>
      <rPr>
        <sz val="9"/>
        <color rgb="FF000000"/>
        <rFont val="Calibri"/>
        <family val="2"/>
        <charset val="162"/>
        <scheme val="minor"/>
      </rPr>
      <t xml:space="preserve">)- Ekipmanların lisans sahibine teslimi </t>
    </r>
  </si>
  <si>
    <r>
      <t xml:space="preserve">Ekipman temin ve teslim süreci (Seçilen teknolojiye göre 5346 sayılı Kanun 2 sayılı Cetvel’de belirlenen aksam esas alınacak ve </t>
    </r>
    <r>
      <rPr>
        <sz val="9"/>
        <color rgb="FFFF0000"/>
        <rFont val="Calibri"/>
        <family val="2"/>
        <charset val="162"/>
        <scheme val="minor"/>
      </rPr>
      <t>bütününe göre orantı kurulacaktır</t>
    </r>
    <r>
      <rPr>
        <sz val="9"/>
        <color rgb="FF000000"/>
        <rFont val="Calibri"/>
        <family val="2"/>
        <charset val="162"/>
        <scheme val="minor"/>
      </rPr>
      <t>)- Ekipmanların sahaya nakledilmesi</t>
    </r>
  </si>
  <si>
    <r>
      <t>Saha faaliyetleri- Ekipman montajı (</t>
    </r>
    <r>
      <rPr>
        <sz val="9"/>
        <color rgb="FFFF0000"/>
        <rFont val="Calibri"/>
        <family val="2"/>
        <charset val="162"/>
        <scheme val="minor"/>
      </rPr>
      <t>proje bütünü dikkate alınarak orantı kurulabilecektir</t>
    </r>
    <r>
      <rPr>
        <sz val="9"/>
        <color rgb="FF000000"/>
        <rFont val="Calibri"/>
        <family val="2"/>
        <charset val="162"/>
        <scheme val="minor"/>
      </rPr>
      <t xml:space="preserve">)                                                                                                     </t>
    </r>
  </si>
  <si>
    <t>EİRF-HES-2</t>
  </si>
  <si>
    <t>HES İlerleme Oranları (Rezervuar-2)</t>
  </si>
  <si>
    <t>HES İLERLEME ORANLARI (REZERVUARLI)*</t>
  </si>
  <si>
    <t>Evrak/İzin Süreçleri- ÇED Belgesinin alınmış olması</t>
  </si>
  <si>
    <t>Evrak/İzin Süreçleri- Su Kullanım Hakkı Anlaşmasının İmzalanması</t>
  </si>
  <si>
    <t>Evrak/İzin Süreçleri- İmar planının onaylanmış olması</t>
  </si>
  <si>
    <t>Evrak/İzin Süreçleri- Ön proje ve/veya kati proje onayı</t>
  </si>
  <si>
    <t>Finansman süreci- Finansman temini anlaşması (Kredi sözleşmesi imzalanması / Kredi harici finansman temini v.b.)</t>
  </si>
  <si>
    <t>Finansman süreci- Finansman temini anlaşmasının uygulamaya başlanması (Akreditif açılması / Kredi harici finansman temininde ödeme yönteminin açıklanması / Kredinin İlk Diliminin Kullandırılması)</t>
  </si>
  <si>
    <t>Elektromekanik ekipmanların temin sözleşmesinin imzalanması</t>
  </si>
  <si>
    <t>Elektromekanik ekipmanların teslimi ve santral sahasına nakledilmesi</t>
  </si>
  <si>
    <t>Saha faaliyetleri- Santral sahasına ulaşım yolunun/yollarının inşa edilmiş olması</t>
  </si>
  <si>
    <t>Saha faaliyetleri- Şantiye</t>
  </si>
  <si>
    <t>Saha faaliyetleri- Derivasyon tüneli- İnşa</t>
  </si>
  <si>
    <t>Saha faaliyetleri- Derivasyon tüneli- Hidromekanik Techizat</t>
  </si>
  <si>
    <t>Saha faaliyetleri- Su Tutma Yapıları (Baraj)- Batardolar (Menba ve/veya Mansap)</t>
  </si>
  <si>
    <t>Saha faaliyetleri- Su Tutma Yapıları (Baraj)- Kazı ve Dolgu</t>
  </si>
  <si>
    <t>Saha faaliyetleri- Su Tutma Yapıları (Baraj)- Gövde imalatı</t>
  </si>
  <si>
    <t>Saha faaliyetleri- Su Tutma Yapıları (Baraj)- Dolu Savak</t>
  </si>
  <si>
    <t>Saha faaliyetleri- Su Tutma Yapıları (Baraj)- Hidromekanik Techizat</t>
  </si>
  <si>
    <t>Saha faaliyetleri- Su İletim Tesisleri- Su Alma Yapısı</t>
  </si>
  <si>
    <t>Saha faaliyetleri- Su İletim Tesisleri- İletim kanalı / İletim tüneli</t>
  </si>
  <si>
    <t>Saha faaliyetleri- Su İletim Tesisleri- Denge Bacası</t>
  </si>
  <si>
    <t>Saha faaliyetleri- Cebri Boru- Temini</t>
  </si>
  <si>
    <t>Saha faaliyetleri- Cebri Boru- Montajı</t>
  </si>
  <si>
    <t>Saha faaliyetleri- Santral binası inşaat çalışmalarının tamamlanması- Kazı</t>
  </si>
  <si>
    <t>Saha faaliyetleri- Santral binası inşaat çalışmalarının tamamlanması- Bina inşası</t>
  </si>
  <si>
    <t>Saha faaliyetleri- Elektro-mekanik Teçhizat Montajının Tamamlanması</t>
  </si>
  <si>
    <t>EİRF-TES-2</t>
  </si>
  <si>
    <t>TES İlerleme Oranları-2</t>
  </si>
  <si>
    <t>TES İLERLEME ORANLARI*</t>
  </si>
  <si>
    <t>Makine ekipman temini sözleşmesinin imzalanması- Kazan</t>
  </si>
  <si>
    <t>Makine ekipman imalatının tamamlanması- Kazan</t>
  </si>
  <si>
    <t>Makine ekipman teslimi ve santral sahasına nakledilmesi- Kazan</t>
  </si>
  <si>
    <t>Saha faaliyetleri - Santral sahasına ulaşım yollarının ve saha tesviye çalışmalarının yapılması</t>
  </si>
  <si>
    <t>Saha faaliyetleri - Şantiye kurularak inşaat çalışmalarına başlanması</t>
  </si>
  <si>
    <t>Saha faaliyetleri - Temel inşası ve betonlamanın yapılmış olması- Kül Sahası / Yakıt tedarik altyapısı</t>
  </si>
  <si>
    <t>Saha faaliyetleri - Temel inşası ve betonlamanın yapılmış olması- Santral temeli ve betonlama</t>
  </si>
  <si>
    <t>Saha faaliyetleri - Santral binası ve müştemilatının inşaat çalışmalarının tamamlanması- Soğutma Kulesi / Baca</t>
  </si>
  <si>
    <t>Saha faaliyetleri - Santral binası ve müştemilatının inşaat çalışmalarının tamamlanması- Santral Binası</t>
  </si>
  <si>
    <t>Saha faaliyetleri - Santral binası ve müştemilatının inşaat çalışmalarının tamamlanması- Yardımcı Binalar</t>
  </si>
  <si>
    <t>Saha faaliyetleri - Makine montaj çalışmalarının tamamlanması- Türbin</t>
  </si>
  <si>
    <t>Saha faaliyetleri - Makine montaj çalışmalarının tamamlanması- Kazan</t>
  </si>
  <si>
    <t>Saha faaliyetleri - Makine montaj çalışmalarının tamamlanması- Jeneratör</t>
  </si>
  <si>
    <t>Saha faaliyetleri - Şalt sahası</t>
  </si>
  <si>
    <t>Saha faaliyetleri - Enerji Nakil Hattı</t>
  </si>
  <si>
    <t>Saha faaliyetleri - Test Çalışmalarının Yapılması</t>
  </si>
  <si>
    <t>EİRF-Biyokütle-2</t>
  </si>
  <si>
    <t>Yardımcı Kaynak Biyokütle İlerleme Oranları</t>
  </si>
  <si>
    <t>BİYOKÜTLE İLERLEME ORANLARI*</t>
  </si>
  <si>
    <t>Finansman süreci- Akreditif açılması /Kredi harici finansman temininde ödeme yönteminin belgelenmesi</t>
  </si>
  <si>
    <t>Makine ekipman temini sözleşmesinin imzalanması- Türbin/Motor</t>
  </si>
  <si>
    <t>Makine ekipman temini sözleşmesinin imzalanması- Kazan/Yakma Sistemi</t>
  </si>
  <si>
    <t>Makine ekipman imalatının tamamlanması- Türbin/Motor</t>
  </si>
  <si>
    <t>Makine ekipman imalatının tamamlanması- Kazan/Yakma Sistemi</t>
  </si>
  <si>
    <t>Makine ekipman teslimi ve santral sahasına nakledilmesi- Türbin/Motor</t>
  </si>
  <si>
    <t>Makine ekipman teslimi ve santral sahasına nakledilmesi- Kazan/Yakma Sistemi</t>
  </si>
  <si>
    <t>Saha faaliyetleri- Yakıt sistemi altyapısının tamamlanması</t>
  </si>
  <si>
    <t>Saha faaliyetleri- Santral binası ve müştemilatının inşaat çalışmalarının tamamlanması- Santral Binası</t>
  </si>
  <si>
    <t>Saha faaliyetleri- Santral binası ve müştemilatının inşaat çalışmalarının tamamlanması- Yardımcı Binalar</t>
  </si>
  <si>
    <t>Saha faaliyetleri- Santral binası ve müştemilatının inşaat çalışmalarının tamamlanması- Türbin/Motor</t>
  </si>
  <si>
    <t>Saha faaliyetleri- Santral binası ve müştemilatının inşaat çalışmalarının tamamlanması- Kazan/Yakma Sistemi</t>
  </si>
  <si>
    <t>Saha faaliyetleri- Santral binası ve müştemilatının inşaat çalışmalarının tamamlanması- Jeneratör</t>
  </si>
  <si>
    <t>EİRF-Yüzer GES-2</t>
  </si>
  <si>
    <t>Yardımcı Kaynak Yüzer GES İlerleme Oranları</t>
  </si>
  <si>
    <t>GES İLERLEME ORANLARI (YÜZER GÜNEŞ ENERJİSİNE DAYALI ÜRETİM TESİSİ) *</t>
  </si>
  <si>
    <r>
      <t>Finansman süreci
       a)</t>
    </r>
    <r>
      <rPr>
        <sz val="7"/>
        <color rgb="FF000000"/>
        <rFont val="Times New Roman"/>
        <family val="1"/>
        <charset val="162"/>
      </rPr>
      <t>      </t>
    </r>
    <r>
      <rPr>
        <sz val="9"/>
        <color rgb="FF000000"/>
        <rFont val="Calibri"/>
        <family val="2"/>
        <charset val="162"/>
        <scheme val="minor"/>
      </rPr>
      <t>Kredi sözleşmesinin imzalanmış olması VEYA
       b)    Kredi harici finansman temini yönteminin belgelendirilmesi</t>
    </r>
  </si>
  <si>
    <r>
      <t>Finansman süreci
       a)</t>
    </r>
    <r>
      <rPr>
        <sz val="7"/>
        <color rgb="FF000000"/>
        <rFont val="Times New Roman"/>
        <family val="1"/>
        <charset val="162"/>
      </rPr>
      <t xml:space="preserve">       </t>
    </r>
    <r>
      <rPr>
        <sz val="9"/>
        <color rgb="FF000000"/>
        <rFont val="Calibri"/>
        <family val="2"/>
        <charset val="162"/>
        <scheme val="minor"/>
      </rPr>
      <t xml:space="preserve">Akreditif açılması ve panel temin sözleşmesinin ön ödemesinin yapılmış olması VEYA
       b)     Kredi harici finansman temini yönteminde panel temin sözleşmesinin ön ödemesinin yapılmış olması ve kalan ödemelerin nasıl yapılacağına dair ödeme kaynağının açıklanması </t>
    </r>
  </si>
  <si>
    <t>Panel, invertör ve yüzer sistem temin ve teslim süreci- Panel, invertör ve yüzer sistem temin sözleşmelerinin imzalanması</t>
  </si>
  <si>
    <t xml:space="preserve">Panel, invertör ve yüzer sistem temin ve teslim süreci- Panel, invertör ve yüzer sistemin lisans sahibine teslimi </t>
  </si>
  <si>
    <t>Panel, invertör ve yüzer sistem temin ve teslim süreci- Panel, invertör ve yüzer sistemin sahaya nakledilmesi</t>
  </si>
  <si>
    <r>
      <t>Saha faaliyetleri- Yüzer sistemin montajı, panel ve invertör kurulumu (</t>
    </r>
    <r>
      <rPr>
        <sz val="9"/>
        <color rgb="FFFF0000"/>
        <rFont val="Calibri"/>
        <family val="2"/>
        <charset val="162"/>
        <scheme val="minor"/>
      </rPr>
      <t>proje bütünü dikkate alınarak orantı kurulabilecektir</t>
    </r>
    <r>
      <rPr>
        <sz val="9"/>
        <color rgb="FF000000"/>
        <rFont val="Calibri"/>
        <family val="2"/>
        <charset val="162"/>
        <scheme val="minor"/>
      </rPr>
      <t xml:space="preserve">)                                                                                                     </t>
    </r>
  </si>
  <si>
    <r>
      <t>Saha faaliyetleri- Yüzer GES'in su yüzeyinde  belirlenen alana nakledilmesi ve sabitlenmesi (</t>
    </r>
    <r>
      <rPr>
        <sz val="9"/>
        <color rgb="FFFF0000"/>
        <rFont val="Calibri"/>
        <family val="2"/>
        <charset val="162"/>
        <scheme val="minor"/>
      </rPr>
      <t>proje bütünü dikkate alınarak orantı kurulabilecektir</t>
    </r>
    <r>
      <rPr>
        <sz val="9"/>
        <color rgb="FF000000"/>
        <rFont val="Calibri"/>
        <family val="2"/>
        <charset val="162"/>
        <scheme val="minor"/>
      </rPr>
      <t>)</t>
    </r>
  </si>
  <si>
    <t>EİRF-Jeotermal</t>
  </si>
  <si>
    <t>Jeotermal İlerleme Oranları</t>
  </si>
  <si>
    <t>JEOTERMAL İLERLEME ORANLARI*</t>
  </si>
  <si>
    <t>Makine ekipman temini sözleşmesinin imzalanması- Türbin/Motor ve Jeneratör</t>
  </si>
  <si>
    <t>Makine ekipman temini sözleşmesinin imzalanması- Isı değiştiriciler</t>
  </si>
  <si>
    <t>Makine ekipman temini sözleşmesinin imzalanması- Condenser/soğutma sistemi</t>
  </si>
  <si>
    <t>Makine ekipman imalatının tamamlanması- Türbin/Motor ve Jeneratör</t>
  </si>
  <si>
    <t>Makine ekipman imalatının tamamlanması- Isı değiştiriciler</t>
  </si>
  <si>
    <t>Makine ekipman imalatının tamamlanması- Condenser/soğutma sistemi</t>
  </si>
  <si>
    <t>Makine ekipman teslimi ve santral sahasına nakledilmesi- Türbin/Motor ve Jeneratör</t>
  </si>
  <si>
    <t>Makine ekipman teslimi ve santral sahasına nakledilmesi- Isı değiştiriciler</t>
  </si>
  <si>
    <t>Makine ekipman teslimi ve santral sahasına nakledilmesi- Condenser/soğutma sistemi</t>
  </si>
  <si>
    <t>Saha faaliyetleri- Üretim ve Reenjeksiyon Hatlarının Yapımı</t>
  </si>
  <si>
    <t>Saha faaliyetleri- Makine montaj çalışmalarının tamamlanması- Türbin/Motor ve Jeneratör</t>
  </si>
  <si>
    <t>Saha faaliyetleri- Makine montaj çalışmalarının tamamlanması- Isı değiştiriciler</t>
  </si>
  <si>
    <t>Saha faaliyetleri- Makine montaj çalışmalarının tamamlanması- Condenser/soğutma sistemi</t>
  </si>
  <si>
    <t>EİRF-HES Kanal-2</t>
  </si>
  <si>
    <t>HES İlerleme Oranları (Kanal Tipi-2)</t>
  </si>
  <si>
    <t>HES İLERLEME ORANLARI (KANAL TİPİ)*</t>
  </si>
  <si>
    <t>Elektromekanik ekipman temin ve teslim süreci- Elektromekanik ekipmanların temin sözleşmesinin imzalanması</t>
  </si>
  <si>
    <t>Elektromekanik ekipman temin ve teslim süreci- Elektromekanik ekipmanların teslimi ve santral sahasına nakledilmesi</t>
  </si>
  <si>
    <t>Saha faaliyetleri - Santral sahasına ulaşım yolunun/yollarının inşa edilmiş olması</t>
  </si>
  <si>
    <t>Saha faaliyetleri - Şantiye</t>
  </si>
  <si>
    <t>Saha faaliyetleri - Derivasyon tüneli- İnşa</t>
  </si>
  <si>
    <t>Saha faaliyetleri - Derivasyon tüneli- Hidromekanik Techizat</t>
  </si>
  <si>
    <t>Saha faaliyetleri - Su Tutma Yapıları (Regülatör)- Batardolar (Menba ve/veya Mansap)</t>
  </si>
  <si>
    <t>Saha faaliyetleri - Su Tutma Yapıları (Regülatör)- Kazı ve Dolgu</t>
  </si>
  <si>
    <t>Saha faaliyetleri - Su Tutma Yapıları (Regülatör)- Gövde imalatı</t>
  </si>
  <si>
    <t>Saha faaliyetleri - Su Tutma Yapıları (Regülatör)- Çökeltim Havuzu</t>
  </si>
  <si>
    <t>Saha faaliyetleri - Su Tutma Yapıları (Regülatör)- Hidromekanik Techizat</t>
  </si>
  <si>
    <t>Saha faaliyetleri - Su Yolları Tesisleri- Su Alma Yapısı</t>
  </si>
  <si>
    <t>Saha faaliyetleri - Su Yolları Tesisleri- İletim kanalı / İletim tüneli</t>
  </si>
  <si>
    <t>Saha faaliyetleri - Su Yolları Tesisleri- Yükleme Havuzu</t>
  </si>
  <si>
    <t>Saha faaliyetleri - Cebri Boru- Temini</t>
  </si>
  <si>
    <t>Saha faaliyetleri - Cebri Boru- Montajı</t>
  </si>
  <si>
    <t>Saha faaliyetleri - Santral binası inşaat çalışmalarının tamamlanması- Kazı</t>
  </si>
  <si>
    <t>Saha faaliyetleri - Santral binası inşaat çalışmalarının tamamlanması- Bina inşası</t>
  </si>
  <si>
    <t>Saha faaliyetleri - Elektro-mekanik Teçhizat Montajının Tamamlanması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</si>
</sst>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21" x14ac:knownFonts="1">
    <font>
      <sz val="11"/>
      <color theme="1"/>
      <name val="Calibri"/>
      <family val="2"/>
      <charset val="162"/>
      <scheme val="minor"/>
    </font>
    <font>
      <sz val="11"/>
      <color theme="1"/>
      <name val="Calibri"/>
      <family val="2"/>
      <charset val="162"/>
      <scheme val="minor"/>
    </font>
    <font>
      <sz val="11"/>
      <color rgb="FFFF0000"/>
      <name val="Calibri"/>
      <family val="2"/>
      <charset val="162"/>
      <scheme val="minor"/>
    </font>
    <font>
      <sz val="11"/>
      <color theme="1"/>
      <name val="Calibri"/>
      <family val="2"/>
      <scheme val="minor"/>
    </font>
    <font>
      <b/>
      <sz val="10"/>
      <color indexed="8"/>
      <name val="Arial"/>
      <family val="2"/>
      <charset val="162"/>
    </font>
    <font>
      <b/>
      <sz val="12"/>
      <color indexed="8"/>
      <name val="Arial"/>
      <family val="2"/>
      <charset val="162"/>
    </font>
    <font>
      <sz val="11"/>
      <color rgb="FFFF0000"/>
      <name val="Calibri"/>
      <family val="2"/>
      <scheme val="minor"/>
    </font>
    <font>
      <u/>
      <sz val="11"/>
      <color rgb="FFFF0000"/>
      <name val="Calibri"/>
      <family val="2"/>
      <charset val="162"/>
      <scheme val="minor"/>
    </font>
    <font>
      <b/>
      <sz val="9"/>
      <color rgb="FF000000"/>
      <name val="Calibri"/>
      <family val="2"/>
      <charset val="162"/>
      <scheme val="minor"/>
    </font>
    <font>
      <sz val="9"/>
      <color rgb="FF000000"/>
      <name val="Calibri"/>
      <family val="2"/>
      <charset val="162"/>
      <scheme val="minor"/>
    </font>
    <font>
      <b/>
      <sz val="12"/>
      <color rgb="FF000000"/>
      <name val="Calibri"/>
      <family val="2"/>
      <charset val="162"/>
      <scheme val="minor"/>
    </font>
    <font>
      <sz val="9"/>
      <color indexed="81"/>
      <name val="Tahoma"/>
      <family val="2"/>
      <charset val="162"/>
    </font>
    <font>
      <sz val="8"/>
      <color rgb="FF000000"/>
      <name val="Calibri"/>
      <family val="2"/>
      <charset val="162"/>
      <scheme val="minor"/>
    </font>
    <font>
      <sz val="7"/>
      <color rgb="FF000000"/>
      <name val="Times New Roman"/>
      <family val="1"/>
      <charset val="162"/>
    </font>
    <font>
      <sz val="8"/>
      <color rgb="FFFF0000"/>
      <name val="Calibri"/>
      <family val="2"/>
      <charset val="162"/>
      <scheme val="minor"/>
    </font>
    <font>
      <b/>
      <sz val="11"/>
      <color rgb="FF000000"/>
      <name val="Calibri"/>
      <family val="2"/>
      <charset val="162"/>
      <scheme val="minor"/>
    </font>
    <font>
      <sz val="9"/>
      <color theme="1"/>
      <name val="Calibri"/>
      <family val="2"/>
      <scheme val="minor"/>
    </font>
    <font>
      <sz val="9"/>
      <color rgb="FFFF0000"/>
      <name val="Calibri"/>
      <family val="2"/>
      <charset val="162"/>
      <scheme val="minor"/>
    </font>
    <font>
      <b/>
      <sz val="10"/>
      <color rgb="FF000000"/>
      <name val="Calibri"/>
      <family val="2"/>
      <charset val="162"/>
      <scheme val="minor"/>
    </font>
    <font>
      <sz val="10"/>
      <color rgb="FF000000"/>
      <name val="Calibri"/>
      <family val="2"/>
      <charset val="162"/>
      <scheme val="minor"/>
    </font>
    <font>
      <sz val="12"/>
      <color rgb="FF000000"/>
      <name val="Times New Roman"/>
      <family val="1"/>
      <charset val="162"/>
    </font>
  </fonts>
  <fills count="5">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theme="0"/>
        <bgColor indexed="64"/>
      </patternFill>
    </fill>
  </fills>
  <borders count="41">
    <border>
      <left/>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auto="1"/>
      </right>
      <top style="thin">
        <color auto="1"/>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top style="medium">
        <color indexed="64"/>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auto="1"/>
      </left>
      <right style="thin">
        <color auto="1"/>
      </right>
      <top style="thin">
        <color auto="1"/>
      </top>
      <bottom style="thin">
        <color auto="1"/>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top/>
      <bottom/>
      <diagonal/>
    </border>
    <border>
      <left style="thick">
        <color indexed="64"/>
      </left>
      <right style="thick">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thick">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bottom/>
      <diagonal/>
    </border>
    <border>
      <left style="medium">
        <color indexed="64"/>
      </left>
      <right style="medium">
        <color indexed="64"/>
      </right>
      <top/>
      <bottom/>
      <diagonal/>
    </border>
    <border>
      <left style="thin">
        <color indexed="64"/>
      </left>
      <right style="medium">
        <color indexed="64"/>
      </right>
      <top style="medium">
        <color indexed="64"/>
      </top>
      <bottom/>
      <diagonal/>
    </border>
    <border>
      <left style="thick">
        <color indexed="64"/>
      </left>
      <right/>
      <top/>
      <bottom style="medium">
        <color indexed="64"/>
      </bottom>
      <diagonal/>
    </border>
    <border>
      <left style="thick">
        <color indexed="64"/>
      </left>
      <right style="thick">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3" fillId="0" borderId="0"/>
  </cellStyleXfs>
  <cellXfs count="197">
    <xf numFmtId="0" fontId="0" fillId="0" borderId="0" xfId="0"/>
    <xf numFmtId="0" fontId="3" fillId="0" borderId="0" xfId="1" applyAlignment="1" applyProtection="1">
      <alignment horizontal="center" vertical="center"/>
    </xf>
    <xf numFmtId="0" fontId="3" fillId="0" borderId="0" xfId="1"/>
    <xf numFmtId="0" fontId="4" fillId="0" borderId="3" xfId="1" applyNumberFormat="1" applyFont="1" applyFill="1" applyBorder="1" applyAlignment="1" applyProtection="1">
      <alignment vertical="center"/>
    </xf>
    <xf numFmtId="0" fontId="4" fillId="0" borderId="4" xfId="1" applyNumberFormat="1" applyFont="1" applyFill="1" applyBorder="1" applyAlignment="1" applyProtection="1">
      <alignment horizontal="left" vertical="center"/>
    </xf>
    <xf numFmtId="0" fontId="4" fillId="0" borderId="4" xfId="1" applyNumberFormat="1" applyFont="1" applyFill="1" applyBorder="1" applyAlignment="1" applyProtection="1">
      <alignment horizontal="left" vertical="center" wrapText="1"/>
    </xf>
    <xf numFmtId="0" fontId="4" fillId="0" borderId="4" xfId="1" applyNumberFormat="1" applyFont="1" applyFill="1" applyBorder="1" applyAlignment="1" applyProtection="1">
      <alignment vertical="center"/>
    </xf>
    <xf numFmtId="1" fontId="4" fillId="0" borderId="4" xfId="1" applyNumberFormat="1" applyFont="1" applyFill="1" applyBorder="1" applyAlignment="1" applyProtection="1">
      <alignment vertical="center"/>
    </xf>
    <xf numFmtId="0" fontId="4" fillId="0" borderId="5" xfId="1" applyNumberFormat="1" applyFont="1" applyFill="1" applyBorder="1" applyAlignment="1" applyProtection="1">
      <alignment vertical="center"/>
    </xf>
    <xf numFmtId="0" fontId="5" fillId="0" borderId="6" xfId="1" applyNumberFormat="1" applyFont="1" applyFill="1" applyBorder="1" applyAlignment="1" applyProtection="1">
      <alignment vertical="center" wrapText="1"/>
    </xf>
    <xf numFmtId="0" fontId="3" fillId="0" borderId="0" xfId="1" applyProtection="1"/>
    <xf numFmtId="0" fontId="6" fillId="0" borderId="0" xfId="1" applyFont="1" applyAlignment="1">
      <alignment vertical="center"/>
    </xf>
    <xf numFmtId="0" fontId="8" fillId="2" borderId="9" xfId="1" applyFont="1" applyFill="1" applyBorder="1" applyAlignment="1" applyProtection="1">
      <alignment vertical="center"/>
    </xf>
    <xf numFmtId="0" fontId="8" fillId="2" borderId="10" xfId="1" applyFont="1" applyFill="1" applyBorder="1" applyAlignment="1" applyProtection="1">
      <alignment horizontal="center" vertical="center" wrapText="1"/>
    </xf>
    <xf numFmtId="0" fontId="8" fillId="2" borderId="9" xfId="1" applyFont="1" applyFill="1" applyBorder="1" applyAlignment="1" applyProtection="1">
      <alignment horizontal="center" vertical="center" wrapText="1"/>
    </xf>
    <xf numFmtId="0" fontId="8" fillId="2" borderId="11" xfId="1" applyFont="1" applyFill="1" applyBorder="1" applyAlignment="1" applyProtection="1">
      <alignment horizontal="center" vertical="center" wrapText="1"/>
    </xf>
    <xf numFmtId="0" fontId="9" fillId="0" borderId="12" xfId="1" applyFont="1" applyBorder="1" applyAlignment="1" applyProtection="1">
      <alignment vertical="center"/>
    </xf>
    <xf numFmtId="3" fontId="3" fillId="0" borderId="13" xfId="1" applyNumberFormat="1" applyFont="1" applyBorder="1" applyAlignment="1" applyProtection="1">
      <alignment horizontal="right" wrapText="1"/>
      <protection locked="0"/>
    </xf>
    <xf numFmtId="0" fontId="3" fillId="0" borderId="13" xfId="1" applyFont="1" applyBorder="1" applyAlignment="1" applyProtection="1">
      <alignment horizontal="left" wrapText="1"/>
      <protection locked="0"/>
    </xf>
    <xf numFmtId="3" fontId="3" fillId="0" borderId="13" xfId="1" applyNumberFormat="1" applyFont="1" applyBorder="1" applyAlignment="1">
      <alignment horizontal="right" wrapText="1"/>
    </xf>
    <xf numFmtId="0" fontId="9" fillId="0" borderId="3" xfId="1" applyFont="1" applyBorder="1" applyAlignment="1" applyProtection="1">
      <alignment vertical="center"/>
    </xf>
    <xf numFmtId="0" fontId="9" fillId="0" borderId="5" xfId="1" applyFont="1" applyBorder="1" applyAlignment="1" applyProtection="1">
      <alignment vertical="center"/>
    </xf>
    <xf numFmtId="0" fontId="9" fillId="0" borderId="3" xfId="1" applyFont="1" applyBorder="1" applyAlignment="1" applyProtection="1">
      <alignment vertical="center" wrapText="1"/>
    </xf>
    <xf numFmtId="0" fontId="10" fillId="2" borderId="12" xfId="1" applyFont="1" applyFill="1" applyBorder="1" applyAlignment="1" applyProtection="1">
      <alignment vertical="center" wrapText="1"/>
    </xf>
    <xf numFmtId="0" fontId="10" fillId="2" borderId="5" xfId="1" applyFont="1" applyFill="1" applyBorder="1" applyAlignment="1" applyProtection="1">
      <alignment vertical="center" wrapText="1"/>
    </xf>
    <xf numFmtId="164" fontId="3" fillId="0" borderId="13" xfId="1" applyNumberFormat="1" applyFont="1" applyBorder="1" applyAlignment="1" applyProtection="1">
      <alignment horizontal="right" wrapText="1"/>
      <protection locked="0"/>
    </xf>
    <xf numFmtId="0" fontId="8" fillId="0" borderId="16" xfId="1" applyFont="1" applyBorder="1" applyAlignment="1" applyProtection="1">
      <alignment vertical="center" wrapText="1"/>
    </xf>
    <xf numFmtId="0" fontId="8" fillId="0" borderId="17" xfId="1" applyFont="1" applyBorder="1" applyAlignment="1" applyProtection="1">
      <alignment vertical="top" wrapText="1"/>
    </xf>
    <xf numFmtId="0" fontId="8" fillId="2" borderId="18" xfId="1" applyFont="1" applyFill="1" applyBorder="1" applyAlignment="1" applyProtection="1">
      <alignment vertical="center" wrapText="1"/>
    </xf>
    <xf numFmtId="0" fontId="8" fillId="2" borderId="19" xfId="1" applyFont="1" applyFill="1" applyBorder="1" applyAlignment="1" applyProtection="1">
      <alignment horizontal="center" vertical="center" wrapText="1"/>
    </xf>
    <xf numFmtId="0" fontId="12" fillId="0" borderId="3" xfId="1" applyFont="1" applyBorder="1" applyAlignment="1" applyProtection="1">
      <alignment vertical="center" wrapText="1"/>
    </xf>
    <xf numFmtId="0" fontId="12" fillId="3" borderId="13" xfId="1" applyFont="1" applyFill="1" applyBorder="1" applyAlignment="1" applyProtection="1">
      <alignment horizontal="center" vertical="center" wrapText="1"/>
    </xf>
    <xf numFmtId="0" fontId="3" fillId="0" borderId="13" xfId="1" applyBorder="1" applyAlignment="1" applyProtection="1">
      <alignment horizontal="center" vertical="center"/>
      <protection locked="0"/>
    </xf>
    <xf numFmtId="0" fontId="3" fillId="0" borderId="4" xfId="1" applyBorder="1" applyAlignment="1" applyProtection="1">
      <alignment horizontal="center" vertical="center"/>
      <protection locked="0"/>
    </xf>
    <xf numFmtId="0" fontId="12" fillId="0" borderId="5" xfId="1" applyFont="1" applyBorder="1" applyAlignment="1" applyProtection="1">
      <alignment vertical="center" wrapText="1"/>
    </xf>
    <xf numFmtId="0" fontId="12" fillId="3" borderId="20" xfId="1" applyFont="1" applyFill="1" applyBorder="1" applyAlignment="1" applyProtection="1">
      <alignment horizontal="center" vertical="center" wrapText="1"/>
    </xf>
    <xf numFmtId="0" fontId="3" fillId="0" borderId="20" xfId="1" applyBorder="1" applyAlignment="1" applyProtection="1">
      <alignment horizontal="center" vertical="center"/>
      <protection locked="0"/>
    </xf>
    <xf numFmtId="0" fontId="3" fillId="0" borderId="6" xfId="1" applyBorder="1" applyAlignment="1" applyProtection="1">
      <alignment horizontal="center" vertical="center"/>
      <protection locked="0"/>
    </xf>
    <xf numFmtId="0" fontId="12" fillId="0" borderId="12" xfId="1" applyFont="1" applyBorder="1" applyAlignment="1" applyProtection="1">
      <alignment horizontal="left" vertical="center" wrapText="1" indent="5"/>
    </xf>
    <xf numFmtId="0" fontId="12" fillId="3" borderId="21" xfId="1" applyFont="1" applyFill="1" applyBorder="1" applyAlignment="1" applyProtection="1">
      <alignment horizontal="center" vertical="center" wrapText="1"/>
    </xf>
    <xf numFmtId="0" fontId="3" fillId="0" borderId="21" xfId="1" applyBorder="1" applyAlignment="1" applyProtection="1">
      <alignment horizontal="center" vertical="center"/>
      <protection locked="0"/>
    </xf>
    <xf numFmtId="0" fontId="3" fillId="0" borderId="22" xfId="1" applyBorder="1" applyAlignment="1" applyProtection="1">
      <alignment horizontal="center" vertical="center"/>
      <protection locked="0"/>
    </xf>
    <xf numFmtId="0" fontId="12" fillId="0" borderId="5" xfId="1" applyFont="1" applyBorder="1" applyAlignment="1" applyProtection="1">
      <alignment horizontal="left" vertical="center" wrapText="1" indent="5"/>
    </xf>
    <xf numFmtId="0" fontId="12" fillId="0" borderId="12" xfId="1" applyFont="1" applyBorder="1" applyAlignment="1" applyProtection="1">
      <alignment vertical="center" wrapText="1"/>
    </xf>
    <xf numFmtId="0" fontId="8" fillId="2" borderId="21" xfId="1" applyFont="1" applyFill="1" applyBorder="1" applyAlignment="1" applyProtection="1">
      <alignment horizontal="center" vertical="center" wrapText="1"/>
    </xf>
    <xf numFmtId="0" fontId="8" fillId="2" borderId="20" xfId="1" applyFont="1" applyFill="1" applyBorder="1" applyAlignment="1" applyProtection="1">
      <alignment horizontal="center" vertical="center" wrapText="1"/>
    </xf>
    <xf numFmtId="14" fontId="3" fillId="0" borderId="15" xfId="1" applyNumberFormat="1" applyBorder="1" applyProtection="1">
      <protection locked="0"/>
    </xf>
    <xf numFmtId="0" fontId="6" fillId="0" borderId="0" xfId="1" applyFont="1" applyAlignment="1" applyProtection="1">
      <alignment vertical="center"/>
    </xf>
    <xf numFmtId="0" fontId="15" fillId="0" borderId="16" xfId="1" applyFont="1" applyBorder="1" applyAlignment="1" applyProtection="1">
      <alignment vertical="center" wrapText="1"/>
    </xf>
    <xf numFmtId="0" fontId="15" fillId="0" borderId="17" xfId="1" applyFont="1" applyBorder="1" applyAlignment="1" applyProtection="1">
      <alignment horizontal="center" vertical="center" wrapText="1"/>
    </xf>
    <xf numFmtId="0" fontId="15" fillId="2" borderId="18" xfId="1" applyFont="1" applyFill="1" applyBorder="1" applyAlignment="1" applyProtection="1">
      <alignment vertical="center" wrapText="1"/>
    </xf>
    <xf numFmtId="0" fontId="15" fillId="2" borderId="19" xfId="1" applyFont="1" applyFill="1" applyBorder="1" applyAlignment="1" applyProtection="1">
      <alignment horizontal="center" vertical="center" wrapText="1"/>
    </xf>
    <xf numFmtId="0" fontId="9" fillId="0" borderId="12" xfId="1" applyFont="1" applyBorder="1" applyAlignment="1" applyProtection="1">
      <alignment horizontal="left" vertical="center" wrapText="1"/>
    </xf>
    <xf numFmtId="0" fontId="9" fillId="0" borderId="21" xfId="1" applyFont="1" applyBorder="1" applyAlignment="1" applyProtection="1">
      <alignment horizontal="center" vertical="center" wrapText="1"/>
    </xf>
    <xf numFmtId="0" fontId="3" fillId="0" borderId="22" xfId="1" applyBorder="1" applyAlignment="1" applyProtection="1">
      <alignment horizontal="center" vertical="center"/>
    </xf>
    <xf numFmtId="0" fontId="9" fillId="0" borderId="3" xfId="1" applyFont="1" applyBorder="1" applyAlignment="1" applyProtection="1">
      <alignment horizontal="left" vertical="center" wrapText="1"/>
    </xf>
    <xf numFmtId="0" fontId="9" fillId="0" borderId="23" xfId="1" applyFont="1" applyBorder="1" applyAlignment="1" applyProtection="1">
      <alignment horizontal="center" vertical="center" wrapText="1"/>
    </xf>
    <xf numFmtId="0" fontId="3" fillId="0" borderId="23" xfId="1" applyBorder="1" applyAlignment="1" applyProtection="1">
      <alignment horizontal="center" vertical="center"/>
      <protection locked="0"/>
    </xf>
    <xf numFmtId="0" fontId="3" fillId="0" borderId="24" xfId="1" applyBorder="1" applyAlignment="1" applyProtection="1">
      <alignment horizontal="center" vertical="center"/>
    </xf>
    <xf numFmtId="0" fontId="16" fillId="0" borderId="0" xfId="1" applyFont="1" applyAlignment="1" applyProtection="1">
      <alignment wrapText="1"/>
    </xf>
    <xf numFmtId="0" fontId="9" fillId="0" borderId="20" xfId="1" applyFont="1" applyBorder="1" applyAlignment="1" applyProtection="1">
      <alignment horizontal="center" vertical="center" wrapText="1"/>
    </xf>
    <xf numFmtId="0" fontId="3" fillId="0" borderId="6" xfId="1" applyBorder="1" applyAlignment="1" applyProtection="1">
      <alignment horizontal="center" vertical="center"/>
    </xf>
    <xf numFmtId="0" fontId="9" fillId="0" borderId="12" xfId="1" applyFont="1" applyBorder="1" applyAlignment="1" applyProtection="1">
      <alignment vertical="center" wrapText="1"/>
    </xf>
    <xf numFmtId="0" fontId="9" fillId="0" borderId="5" xfId="1" applyFont="1" applyBorder="1" applyAlignment="1" applyProtection="1">
      <alignment vertical="center" wrapText="1"/>
    </xf>
    <xf numFmtId="0" fontId="9" fillId="0" borderId="13" xfId="1" applyFont="1" applyBorder="1" applyAlignment="1" applyProtection="1">
      <alignment horizontal="center" vertical="center" wrapText="1"/>
    </xf>
    <xf numFmtId="0" fontId="3" fillId="0" borderId="4" xfId="1" applyBorder="1" applyAlignment="1" applyProtection="1">
      <alignment horizontal="center" vertical="center"/>
    </xf>
    <xf numFmtId="0" fontId="9" fillId="4" borderId="3" xfId="1" applyFont="1" applyFill="1" applyBorder="1" applyAlignment="1" applyProtection="1">
      <alignment vertical="center" wrapText="1"/>
    </xf>
    <xf numFmtId="0" fontId="9" fillId="0" borderId="25" xfId="1" applyFont="1" applyBorder="1" applyAlignment="1" applyProtection="1">
      <alignment vertical="center" wrapText="1"/>
    </xf>
    <xf numFmtId="0" fontId="9" fillId="0" borderId="26" xfId="1" applyFont="1" applyBorder="1" applyAlignment="1" applyProtection="1">
      <alignment horizontal="center" vertical="center" wrapText="1"/>
    </xf>
    <xf numFmtId="0" fontId="3" fillId="0" borderId="26" xfId="1" applyBorder="1" applyAlignment="1" applyProtection="1">
      <alignment horizontal="center" vertical="center"/>
      <protection locked="0"/>
    </xf>
    <xf numFmtId="0" fontId="3" fillId="0" borderId="27" xfId="1" applyBorder="1" applyAlignment="1" applyProtection="1">
      <alignment horizontal="center" vertical="center"/>
    </xf>
    <xf numFmtId="0" fontId="18" fillId="2" borderId="21" xfId="1" applyFont="1" applyFill="1" applyBorder="1" applyAlignment="1" applyProtection="1">
      <alignment horizontal="center" vertical="center"/>
    </xf>
    <xf numFmtId="0" fontId="19" fillId="0" borderId="22" xfId="1" applyFont="1" applyBorder="1" applyAlignment="1" applyProtection="1">
      <alignment horizontal="center" vertical="center" wrapText="1"/>
      <protection locked="0"/>
    </xf>
    <xf numFmtId="0" fontId="18" fillId="2" borderId="20" xfId="1" applyFont="1" applyFill="1" applyBorder="1" applyAlignment="1" applyProtection="1">
      <alignment horizontal="center" vertical="center"/>
    </xf>
    <xf numFmtId="0" fontId="19" fillId="0" borderId="6" xfId="1" applyFont="1" applyBorder="1" applyAlignment="1" applyProtection="1">
      <alignment horizontal="center" vertical="center" wrapText="1"/>
    </xf>
    <xf numFmtId="0" fontId="2" fillId="0" borderId="0" xfId="1" applyFont="1" applyAlignment="1" applyProtection="1">
      <alignment vertical="center"/>
    </xf>
    <xf numFmtId="0" fontId="15" fillId="2" borderId="9" xfId="1" applyFont="1" applyFill="1" applyBorder="1" applyAlignment="1" applyProtection="1">
      <alignment vertical="center" wrapText="1"/>
    </xf>
    <xf numFmtId="0" fontId="8" fillId="2" borderId="30" xfId="1" applyFont="1" applyFill="1" applyBorder="1" applyAlignment="1" applyProtection="1">
      <alignment horizontal="center" vertical="center" wrapText="1"/>
    </xf>
    <xf numFmtId="0" fontId="9" fillId="0" borderId="31" xfId="1" applyFont="1" applyBorder="1" applyAlignment="1" applyProtection="1">
      <alignment vertical="center" wrapText="1"/>
    </xf>
    <xf numFmtId="0" fontId="9" fillId="4" borderId="12" xfId="1" applyFont="1" applyFill="1" applyBorder="1" applyAlignment="1" applyProtection="1">
      <alignment vertical="center" wrapText="1"/>
    </xf>
    <xf numFmtId="0" fontId="9" fillId="4" borderId="25" xfId="1" applyFont="1" applyFill="1" applyBorder="1" applyAlignment="1" applyProtection="1">
      <alignment vertical="center" wrapText="1"/>
    </xf>
    <xf numFmtId="0" fontId="3" fillId="0" borderId="32" xfId="1" applyBorder="1" applyAlignment="1" applyProtection="1">
      <alignment horizontal="center" vertical="center"/>
    </xf>
    <xf numFmtId="0" fontId="18" fillId="2" borderId="33" xfId="1" applyFont="1" applyFill="1" applyBorder="1" applyAlignment="1" applyProtection="1">
      <alignment horizontal="center" vertical="center"/>
    </xf>
    <xf numFmtId="0" fontId="3" fillId="0" borderId="33" xfId="1" applyBorder="1" applyAlignment="1" applyProtection="1">
      <alignment horizontal="center" vertical="center"/>
      <protection locked="0"/>
    </xf>
    <xf numFmtId="0" fontId="19" fillId="0" borderId="24" xfId="1" applyFont="1" applyBorder="1" applyAlignment="1" applyProtection="1">
      <alignment horizontal="center" vertical="center" wrapText="1"/>
      <protection locked="0"/>
    </xf>
    <xf numFmtId="0" fontId="3" fillId="0" borderId="0" xfId="1" applyAlignment="1">
      <alignment horizontal="center" vertical="center"/>
    </xf>
    <xf numFmtId="0" fontId="8" fillId="2" borderId="9" xfId="1" applyFont="1" applyFill="1" applyBorder="1" applyAlignment="1">
      <alignment vertical="center"/>
    </xf>
    <xf numFmtId="0" fontId="8" fillId="2" borderId="10"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9" fillId="0" borderId="12" xfId="1" applyFont="1" applyBorder="1" applyAlignment="1">
      <alignment vertical="center"/>
    </xf>
    <xf numFmtId="0" fontId="9" fillId="0" borderId="3" xfId="1" applyFont="1" applyBorder="1" applyAlignment="1">
      <alignment vertical="center"/>
    </xf>
    <xf numFmtId="0" fontId="9" fillId="0" borderId="5" xfId="1" applyFont="1" applyBorder="1" applyAlignment="1">
      <alignment vertical="center"/>
    </xf>
    <xf numFmtId="0" fontId="9" fillId="0" borderId="5" xfId="1" applyFont="1" applyBorder="1" applyAlignment="1">
      <alignment vertical="center" wrapText="1"/>
    </xf>
    <xf numFmtId="0" fontId="9" fillId="0" borderId="25" xfId="1" applyFont="1" applyBorder="1" applyAlignment="1">
      <alignment vertical="center"/>
    </xf>
    <xf numFmtId="0" fontId="9" fillId="0" borderId="34" xfId="1" applyFont="1" applyBorder="1" applyAlignment="1">
      <alignment vertical="center"/>
    </xf>
    <xf numFmtId="0" fontId="10" fillId="2" borderId="12" xfId="1" applyFont="1" applyFill="1" applyBorder="1" applyAlignment="1">
      <alignment vertical="center" wrapText="1"/>
    </xf>
    <xf numFmtId="0" fontId="10" fillId="2" borderId="5" xfId="1" applyFont="1" applyFill="1" applyBorder="1" applyAlignment="1">
      <alignment vertical="center" wrapText="1"/>
    </xf>
    <xf numFmtId="0" fontId="8" fillId="0" borderId="7" xfId="1" applyFont="1" applyBorder="1" applyAlignment="1">
      <alignment vertical="center"/>
    </xf>
    <xf numFmtId="0" fontId="8" fillId="0" borderId="15" xfId="1" applyFont="1" applyBorder="1" applyAlignment="1">
      <alignment vertical="center"/>
    </xf>
    <xf numFmtId="0" fontId="9" fillId="0" borderId="12" xfId="1" applyFont="1" applyBorder="1" applyAlignment="1">
      <alignment vertical="center" wrapText="1"/>
    </xf>
    <xf numFmtId="0" fontId="9" fillId="0" borderId="3" xfId="1" applyFont="1" applyBorder="1" applyAlignment="1">
      <alignment vertical="center" wrapText="1"/>
    </xf>
    <xf numFmtId="0" fontId="15" fillId="0" borderId="7" xfId="1" applyFont="1" applyBorder="1" applyAlignment="1">
      <alignment vertical="center"/>
    </xf>
    <xf numFmtId="0" fontId="15" fillId="0" borderId="15" xfId="1" applyFont="1" applyBorder="1" applyAlignment="1">
      <alignment vertical="center"/>
    </xf>
    <xf numFmtId="0" fontId="15" fillId="2" borderId="35" xfId="1" applyFont="1" applyFill="1" applyBorder="1" applyAlignment="1">
      <alignment vertical="center"/>
    </xf>
    <xf numFmtId="0" fontId="15" fillId="2" borderId="36" xfId="1" applyFont="1" applyFill="1" applyBorder="1" applyAlignment="1">
      <alignment horizontal="center" vertical="center" wrapText="1"/>
    </xf>
    <xf numFmtId="0" fontId="9" fillId="0" borderId="21" xfId="1" applyFont="1" applyBorder="1" applyAlignment="1">
      <alignment horizontal="center" vertical="center"/>
    </xf>
    <xf numFmtId="0" fontId="3" fillId="0" borderId="37" xfId="1" applyBorder="1" applyAlignment="1" applyProtection="1">
      <alignment horizontal="center" vertical="center"/>
      <protection locked="0"/>
    </xf>
    <xf numFmtId="0" fontId="9" fillId="0" borderId="13" xfId="1" applyFont="1" applyBorder="1" applyAlignment="1">
      <alignment vertical="center"/>
    </xf>
    <xf numFmtId="0" fontId="9" fillId="0" borderId="13" xfId="1" applyFont="1" applyBorder="1" applyAlignment="1">
      <alignment horizontal="center" vertical="center"/>
    </xf>
    <xf numFmtId="0" fontId="9" fillId="0" borderId="31" xfId="1" applyFont="1" applyBorder="1" applyAlignment="1">
      <alignment vertical="center" wrapText="1"/>
    </xf>
    <xf numFmtId="0" fontId="9" fillId="0" borderId="23" xfId="1" applyFont="1" applyBorder="1" applyAlignment="1">
      <alignment horizontal="center" vertical="center"/>
    </xf>
    <xf numFmtId="0" fontId="3" fillId="0" borderId="24" xfId="1" applyBorder="1" applyAlignment="1" applyProtection="1">
      <alignment horizontal="center" vertical="center"/>
      <protection locked="0"/>
    </xf>
    <xf numFmtId="0" fontId="9" fillId="0" borderId="20" xfId="1" applyFont="1" applyBorder="1" applyAlignment="1">
      <alignment horizontal="center" vertical="center"/>
    </xf>
    <xf numFmtId="0" fontId="9" fillId="3" borderId="21" xfId="1" applyFont="1" applyFill="1" applyBorder="1" applyAlignment="1">
      <alignment horizontal="center" vertical="center"/>
    </xf>
    <xf numFmtId="0" fontId="9" fillId="3" borderId="13" xfId="1" applyFont="1" applyFill="1" applyBorder="1" applyAlignment="1">
      <alignment horizontal="center" vertical="center"/>
    </xf>
    <xf numFmtId="0" fontId="9" fillId="0" borderId="26" xfId="1" applyFont="1" applyBorder="1" applyAlignment="1">
      <alignment horizontal="center" vertical="center"/>
    </xf>
    <xf numFmtId="0" fontId="3" fillId="0" borderId="27" xfId="1" applyBorder="1" applyAlignment="1" applyProtection="1">
      <alignment horizontal="center" vertical="center"/>
      <protection locked="0"/>
    </xf>
    <xf numFmtId="0" fontId="15" fillId="2" borderId="21" xfId="1" applyFont="1" applyFill="1" applyBorder="1" applyAlignment="1">
      <alignment horizontal="center" vertical="center"/>
    </xf>
    <xf numFmtId="0" fontId="15" fillId="2" borderId="20" xfId="1" applyFont="1" applyFill="1" applyBorder="1" applyAlignment="1">
      <alignment horizontal="center" vertical="center"/>
    </xf>
    <xf numFmtId="0" fontId="15" fillId="2" borderId="38" xfId="1" applyFont="1" applyFill="1" applyBorder="1" applyAlignment="1" applyProtection="1">
      <alignment vertical="center" wrapText="1"/>
    </xf>
    <xf numFmtId="0" fontId="15" fillId="2" borderId="39" xfId="1" applyFont="1" applyFill="1" applyBorder="1" applyAlignment="1" applyProtection="1">
      <alignment horizontal="center" vertical="center" wrapText="1"/>
    </xf>
    <xf numFmtId="0" fontId="8" fillId="2" borderId="7" xfId="1" applyFont="1" applyFill="1" applyBorder="1" applyAlignment="1" applyProtection="1">
      <alignment horizontal="center" vertical="center" wrapText="1"/>
    </xf>
    <xf numFmtId="0" fontId="8" fillId="2" borderId="40" xfId="1" applyFont="1" applyFill="1" applyBorder="1" applyAlignment="1" applyProtection="1">
      <alignment horizontal="center" vertical="center" wrapText="1"/>
    </xf>
    <xf numFmtId="0" fontId="20" fillId="0" borderId="0" xfId="1" applyFont="1" applyProtection="1"/>
    <xf numFmtId="0" fontId="16" fillId="0" borderId="33" xfId="1" applyFont="1" applyBorder="1" applyProtection="1"/>
    <xf numFmtId="0" fontId="16" fillId="0" borderId="33" xfId="1" applyFont="1" applyBorder="1" applyAlignment="1" applyProtection="1">
      <alignment horizontal="center" vertical="center"/>
    </xf>
    <xf numFmtId="0" fontId="3" fillId="0" borderId="33" xfId="1" applyBorder="1" applyProtection="1">
      <protection locked="0"/>
    </xf>
    <xf numFmtId="0" fontId="9" fillId="0" borderId="20" xfId="1" applyFont="1" applyBorder="1" applyAlignment="1" applyProtection="1">
      <alignment horizontal="left" vertical="center" wrapText="1"/>
    </xf>
    <xf numFmtId="0" fontId="9" fillId="0" borderId="34" xfId="1" applyFont="1" applyBorder="1" applyAlignment="1" applyProtection="1">
      <alignment horizontal="left" vertical="center" wrapText="1"/>
    </xf>
    <xf numFmtId="0" fontId="9" fillId="0" borderId="33" xfId="1" applyFont="1" applyBorder="1" applyAlignment="1" applyProtection="1">
      <alignment horizontal="center" vertical="center" wrapText="1"/>
    </xf>
    <xf numFmtId="0" fontId="9" fillId="0" borderId="5" xfId="1" applyFont="1" applyBorder="1" applyAlignment="1" applyProtection="1">
      <alignment horizontal="left" vertical="center" wrapText="1"/>
    </xf>
    <xf numFmtId="0" fontId="9" fillId="0" borderId="12" xfId="1" applyFont="1" applyFill="1" applyBorder="1" applyAlignment="1" applyProtection="1">
      <alignment vertical="center" wrapText="1"/>
    </xf>
    <xf numFmtId="0" fontId="9" fillId="0" borderId="21" xfId="1" applyFont="1" applyFill="1" applyBorder="1" applyAlignment="1" applyProtection="1">
      <alignment horizontal="center" vertical="center" wrapText="1"/>
    </xf>
    <xf numFmtId="0" fontId="3" fillId="0" borderId="21" xfId="1" applyFill="1" applyBorder="1" applyAlignment="1" applyProtection="1">
      <alignment horizontal="center" vertical="center"/>
      <protection locked="0"/>
    </xf>
    <xf numFmtId="0" fontId="3" fillId="0" borderId="22" xfId="1" applyFill="1" applyBorder="1" applyAlignment="1" applyProtection="1">
      <alignment horizontal="center" vertical="center"/>
    </xf>
    <xf numFmtId="0" fontId="9" fillId="0" borderId="3" xfId="1" applyFont="1" applyFill="1" applyBorder="1" applyAlignment="1" applyProtection="1">
      <alignment vertical="center" wrapText="1"/>
    </xf>
    <xf numFmtId="0" fontId="9" fillId="0" borderId="13" xfId="1" applyFont="1" applyFill="1" applyBorder="1" applyAlignment="1" applyProtection="1">
      <alignment horizontal="center" vertical="center" wrapText="1"/>
    </xf>
    <xf numFmtId="0" fontId="3" fillId="0" borderId="13" xfId="1" applyFill="1" applyBorder="1" applyAlignment="1" applyProtection="1">
      <alignment horizontal="center" vertical="center"/>
      <protection locked="0"/>
    </xf>
    <xf numFmtId="0" fontId="3" fillId="0" borderId="4" xfId="1" applyFill="1" applyBorder="1" applyAlignment="1" applyProtection="1">
      <alignment horizontal="center" vertical="center"/>
    </xf>
    <xf numFmtId="0" fontId="9" fillId="0" borderId="25" xfId="1" applyFont="1" applyFill="1" applyBorder="1" applyAlignment="1" applyProtection="1">
      <alignment vertical="center" wrapText="1"/>
    </xf>
    <xf numFmtId="0" fontId="9" fillId="0" borderId="26" xfId="1" applyFont="1" applyFill="1" applyBorder="1" applyAlignment="1" applyProtection="1">
      <alignment horizontal="center" vertical="center" wrapText="1"/>
    </xf>
    <xf numFmtId="0" fontId="3" fillId="0" borderId="26" xfId="1" applyFill="1" applyBorder="1" applyAlignment="1" applyProtection="1">
      <alignment horizontal="center" vertical="center"/>
      <protection locked="0"/>
    </xf>
    <xf numFmtId="0" fontId="3" fillId="0" borderId="27" xfId="1" applyFill="1" applyBorder="1" applyAlignment="1" applyProtection="1">
      <alignment horizontal="center" vertical="center"/>
    </xf>
    <xf numFmtId="0" fontId="3" fillId="0" borderId="0" xfId="1" applyAlignment="1" applyProtection="1"/>
    <xf numFmtId="0" fontId="3" fillId="4" borderId="0" xfId="1" applyFill="1" applyProtection="1"/>
    <xf numFmtId="0" fontId="9" fillId="0" borderId="5" xfId="1" applyFont="1" applyFill="1" applyBorder="1" applyAlignment="1" applyProtection="1">
      <alignment vertical="center" wrapText="1"/>
    </xf>
    <xf numFmtId="0" fontId="9" fillId="0" borderId="20" xfId="1" applyFont="1" applyFill="1" applyBorder="1" applyAlignment="1" applyProtection="1">
      <alignment horizontal="center" vertical="center" wrapText="1"/>
    </xf>
    <xf numFmtId="0" fontId="3" fillId="0" borderId="20" xfId="1" applyFill="1" applyBorder="1" applyAlignment="1" applyProtection="1">
      <alignment horizontal="center" vertical="center"/>
      <protection locked="0"/>
    </xf>
    <xf numFmtId="0" fontId="3" fillId="0" borderId="6" xfId="1" applyFill="1" applyBorder="1" applyAlignment="1" applyProtection="1">
      <alignment horizontal="center" vertical="center"/>
    </xf>
    <xf numFmtId="0" fontId="10" fillId="0" borderId="12" xfId="1" applyFont="1" applyFill="1" applyBorder="1" applyAlignment="1" applyProtection="1">
      <alignment vertical="center" wrapText="1"/>
    </xf>
    <xf numFmtId="0" fontId="18" fillId="0" borderId="21" xfId="1" applyFont="1" applyFill="1" applyBorder="1" applyAlignment="1" applyProtection="1">
      <alignment horizontal="center" vertical="center"/>
    </xf>
    <xf numFmtId="0" fontId="19" fillId="0" borderId="22" xfId="1" applyFont="1" applyFill="1" applyBorder="1" applyAlignment="1" applyProtection="1">
      <alignment horizontal="center" vertical="center" wrapText="1"/>
      <protection locked="0"/>
    </xf>
    <xf numFmtId="0" fontId="15" fillId="0" borderId="7" xfId="1" applyFont="1" applyBorder="1" applyAlignment="1" applyProtection="1">
      <alignment vertical="center"/>
    </xf>
    <xf numFmtId="0" fontId="15" fillId="0" borderId="15" xfId="1" applyFont="1" applyBorder="1" applyAlignment="1" applyProtection="1">
      <alignment vertical="center"/>
    </xf>
    <xf numFmtId="0" fontId="15" fillId="2" borderId="35" xfId="1" applyFont="1" applyFill="1" applyBorder="1" applyAlignment="1" applyProtection="1">
      <alignment vertical="center"/>
    </xf>
    <xf numFmtId="0" fontId="15" fillId="2" borderId="36" xfId="1" applyFont="1" applyFill="1" applyBorder="1" applyAlignment="1" applyProtection="1">
      <alignment horizontal="center" vertical="center" wrapText="1"/>
    </xf>
    <xf numFmtId="0" fontId="9" fillId="0" borderId="25" xfId="1" applyFont="1" applyBorder="1" applyAlignment="1" applyProtection="1">
      <alignment vertical="center"/>
    </xf>
    <xf numFmtId="0" fontId="9" fillId="0" borderId="34" xfId="1" applyFont="1" applyBorder="1" applyAlignment="1" applyProtection="1">
      <alignment vertical="center"/>
    </xf>
    <xf numFmtId="0" fontId="8" fillId="3" borderId="40" xfId="1" applyFont="1" applyFill="1" applyBorder="1" applyAlignment="1" applyProtection="1">
      <alignment vertical="center"/>
    </xf>
    <xf numFmtId="0" fontId="9" fillId="0" borderId="21" xfId="1" applyFont="1" applyBorder="1" applyAlignment="1" applyProtection="1">
      <alignment horizontal="center" vertical="center" wrapText="1"/>
      <protection locked="0"/>
    </xf>
    <xf numFmtId="0" fontId="9" fillId="0" borderId="22" xfId="1" applyFont="1" applyBorder="1" applyAlignment="1" applyProtection="1">
      <alignment horizontal="center" vertical="center" wrapText="1"/>
    </xf>
    <xf numFmtId="0" fontId="9" fillId="0" borderId="13" xfId="1" applyFont="1" applyBorder="1" applyAlignment="1" applyProtection="1">
      <alignment horizontal="center" vertical="center" wrapText="1"/>
      <protection locked="0"/>
    </xf>
    <xf numFmtId="0" fontId="9" fillId="0" borderId="4" xfId="1" applyFont="1" applyBorder="1" applyAlignment="1" applyProtection="1">
      <alignment horizontal="center" vertical="center" wrapText="1"/>
    </xf>
    <xf numFmtId="0" fontId="9" fillId="0" borderId="20" xfId="1" applyFont="1" applyBorder="1" applyAlignment="1" applyProtection="1">
      <alignment horizontal="center" vertical="center" wrapText="1"/>
      <protection locked="0"/>
    </xf>
    <xf numFmtId="0" fontId="9" fillId="0" borderId="6" xfId="1" applyFont="1" applyBorder="1" applyAlignment="1" applyProtection="1">
      <alignment horizontal="center" vertical="center" wrapText="1"/>
    </xf>
    <xf numFmtId="0" fontId="9" fillId="0" borderId="21" xfId="1" applyFont="1" applyBorder="1" applyAlignment="1" applyProtection="1">
      <alignment horizontal="center" vertical="center"/>
    </xf>
    <xf numFmtId="0" fontId="9" fillId="0" borderId="20" xfId="1" applyFont="1" applyBorder="1" applyAlignment="1" applyProtection="1">
      <alignment horizontal="center" vertical="center"/>
    </xf>
    <xf numFmtId="0" fontId="9" fillId="0" borderId="13" xfId="1" applyFont="1" applyBorder="1" applyAlignment="1" applyProtection="1">
      <alignment horizontal="center" vertical="center"/>
    </xf>
    <xf numFmtId="0" fontId="9" fillId="0" borderId="26" xfId="1" applyFont="1" applyBorder="1" applyAlignment="1" applyProtection="1">
      <alignment horizontal="center" vertical="center"/>
    </xf>
    <xf numFmtId="0" fontId="9" fillId="0" borderId="26" xfId="1" applyFont="1" applyBorder="1" applyAlignment="1" applyProtection="1">
      <alignment horizontal="center" vertical="center" wrapText="1"/>
      <protection locked="0"/>
    </xf>
    <xf numFmtId="0" fontId="9" fillId="0" borderId="27" xfId="1" applyFont="1" applyBorder="1" applyAlignment="1" applyProtection="1">
      <alignment horizontal="center" vertical="center" wrapText="1"/>
    </xf>
    <xf numFmtId="0" fontId="9" fillId="0" borderId="33" xfId="1" applyFont="1" applyBorder="1" applyAlignment="1" applyProtection="1">
      <alignment horizontal="center" vertical="center"/>
    </xf>
    <xf numFmtId="0" fontId="9" fillId="0" borderId="33" xfId="1" applyFont="1" applyBorder="1" applyAlignment="1" applyProtection="1">
      <alignment horizontal="center" vertical="center" wrapText="1"/>
      <protection locked="0"/>
    </xf>
    <xf numFmtId="0" fontId="9" fillId="0" borderId="24" xfId="1" applyFont="1" applyBorder="1" applyAlignment="1" applyProtection="1">
      <alignment horizontal="center" vertical="center" wrapText="1"/>
    </xf>
    <xf numFmtId="0" fontId="8" fillId="2" borderId="21" xfId="1" applyFont="1" applyFill="1" applyBorder="1" applyAlignment="1" applyProtection="1">
      <alignment horizontal="center" vertical="center"/>
    </xf>
    <xf numFmtId="0" fontId="9" fillId="0" borderId="22" xfId="1" applyFont="1" applyBorder="1" applyAlignment="1" applyProtection="1">
      <alignment horizontal="center" vertical="center" wrapText="1"/>
      <protection locked="0"/>
    </xf>
    <xf numFmtId="0" fontId="8" fillId="2" borderId="20" xfId="1" applyFont="1" applyFill="1" applyBorder="1" applyAlignment="1" applyProtection="1">
      <alignment horizontal="center" vertical="center"/>
    </xf>
    <xf numFmtId="0" fontId="4" fillId="0" borderId="1" xfId="1" applyNumberFormat="1" applyFont="1" applyFill="1" applyBorder="1" applyAlignment="1" applyProtection="1">
      <alignment horizontal="center" vertical="center" wrapText="1"/>
    </xf>
    <xf numFmtId="0" fontId="4" fillId="0" borderId="2" xfId="1" applyNumberFormat="1" applyFont="1" applyFill="1" applyBorder="1" applyAlignment="1" applyProtection="1">
      <alignment horizontal="center" vertical="center" wrapText="1"/>
    </xf>
    <xf numFmtId="14" fontId="10" fillId="2" borderId="7" xfId="1" applyNumberFormat="1" applyFont="1" applyFill="1" applyBorder="1" applyAlignment="1" applyProtection="1">
      <alignment horizontal="left" vertical="center" wrapText="1"/>
      <protection locked="0"/>
    </xf>
    <xf numFmtId="14" fontId="10" fillId="2" borderId="14" xfId="1" applyNumberFormat="1" applyFont="1" applyFill="1" applyBorder="1" applyAlignment="1" applyProtection="1">
      <alignment horizontal="left" vertical="center" wrapText="1"/>
      <protection locked="0"/>
    </xf>
    <xf numFmtId="14" fontId="10" fillId="2" borderId="15" xfId="1" applyNumberFormat="1" applyFont="1" applyFill="1" applyBorder="1" applyAlignment="1" applyProtection="1">
      <alignment horizontal="left" vertical="center" wrapText="1"/>
      <protection locked="0"/>
    </xf>
    <xf numFmtId="0" fontId="1" fillId="0" borderId="0" xfId="1" applyFont="1" applyAlignment="1">
      <alignment horizontal="left" vertical="top" wrapText="1"/>
    </xf>
    <xf numFmtId="14" fontId="10" fillId="2" borderId="7" xfId="1" applyNumberFormat="1" applyFont="1" applyFill="1" applyBorder="1" applyAlignment="1" applyProtection="1">
      <alignment horizontal="left" vertical="center" wrapText="1"/>
    </xf>
    <xf numFmtId="14" fontId="10" fillId="2" borderId="14" xfId="1" applyNumberFormat="1" applyFont="1" applyFill="1" applyBorder="1" applyAlignment="1" applyProtection="1">
      <alignment horizontal="left" vertical="center" wrapText="1"/>
    </xf>
    <xf numFmtId="14" fontId="10" fillId="2" borderId="15" xfId="1" applyNumberFormat="1" applyFont="1" applyFill="1" applyBorder="1" applyAlignment="1" applyProtection="1">
      <alignment horizontal="left" vertical="center" wrapText="1"/>
    </xf>
    <xf numFmtId="0" fontId="1" fillId="0" borderId="0" xfId="1" applyFont="1" applyAlignment="1" applyProtection="1">
      <alignment horizontal="left" vertical="top" wrapText="1"/>
    </xf>
    <xf numFmtId="0" fontId="15" fillId="0" borderId="28" xfId="1" applyFont="1" applyBorder="1" applyAlignment="1" applyProtection="1">
      <alignment horizontal="left" vertical="center" wrapText="1"/>
    </xf>
    <xf numFmtId="0" fontId="15" fillId="0" borderId="29" xfId="1" applyFont="1" applyBorder="1" applyAlignment="1" applyProtection="1">
      <alignment horizontal="left" vertical="center" wrapText="1"/>
    </xf>
    <xf numFmtId="0" fontId="10" fillId="2" borderId="7" xfId="1" applyFont="1" applyFill="1" applyBorder="1" applyAlignment="1" applyProtection="1">
      <alignment horizontal="left" vertical="center" wrapText="1"/>
    </xf>
    <xf numFmtId="0" fontId="10" fillId="2" borderId="14" xfId="1" applyFont="1" applyFill="1" applyBorder="1" applyAlignment="1" applyProtection="1">
      <alignment horizontal="left" vertical="center" wrapText="1"/>
    </xf>
    <xf numFmtId="0" fontId="10" fillId="2" borderId="15" xfId="1" applyFont="1" applyFill="1" applyBorder="1" applyAlignment="1" applyProtection="1">
      <alignment horizontal="left" vertical="center" wrapText="1"/>
    </xf>
    <xf numFmtId="0" fontId="8" fillId="0" borderId="7" xfId="1" applyFont="1" applyBorder="1" applyAlignment="1">
      <alignment vertical="center"/>
    </xf>
    <xf numFmtId="0" fontId="8" fillId="0" borderId="8" xfId="1" applyFont="1" applyBorder="1" applyAlignment="1">
      <alignment vertical="center"/>
    </xf>
    <xf numFmtId="0" fontId="8" fillId="0" borderId="7" xfId="1" applyFont="1" applyBorder="1" applyAlignment="1" applyProtection="1">
      <alignment vertical="center"/>
    </xf>
    <xf numFmtId="0" fontId="8" fillId="0" borderId="8" xfId="1" applyFont="1" applyBorder="1" applyAlignment="1" applyProtection="1">
      <alignment vertical="center"/>
    </xf>
  </cellXfs>
  <cellStyles count="2">
    <cellStyle name="Normal" xfId="0" builtinId="0"/>
    <cellStyle name="Normal 11 2" xfId="1" xr:uid="{9E5BDDBF-6D05-4502-9F58-549F128D31F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kaya\AppData\Local\Microsoft\Windows\Temporary%20Internet%20Files\Content.Outlook\Z7HVXN6M\BGB-03%20EKS%20Envanter%20Bildirim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01"/>
      <sheetName val="BG-02"/>
      <sheetName val="BG-03"/>
      <sheetName val="BG-04"/>
      <sheetName val="BG-05"/>
      <sheetName val="BG-06"/>
      <sheetName val="BG-07"/>
      <sheetName val="BG-08"/>
    </sheetNames>
    <sheetDataSet>
      <sheetData sheetId="0">
        <row r="13">
          <cell r="R13" t="str">
            <v>Seçiniz</v>
          </cell>
        </row>
      </sheetData>
      <sheetData sheetId="1">
        <row r="13">
          <cell r="L13" t="str">
            <v>Seçiniz</v>
          </cell>
        </row>
        <row r="14">
          <cell r="L14" t="str">
            <v>Operatör Bilgisayarı</v>
          </cell>
        </row>
        <row r="15">
          <cell r="L15" t="str">
            <v>Mühendis Bilgisayarı</v>
          </cell>
        </row>
        <row r="16">
          <cell r="L16" t="str">
            <v>Diğer</v>
          </cell>
        </row>
      </sheetData>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7FA89-80BC-4EC5-A65D-6508495B28B3}">
  <sheetPr codeName="Sayfa170"/>
  <dimension ref="A1:D40"/>
  <sheetViews>
    <sheetView tabSelected="1" zoomScale="80" zoomScaleNormal="80" workbookViewId="0">
      <selection activeCell="B11" sqref="B11"/>
    </sheetView>
  </sheetViews>
  <sheetFormatPr defaultColWidth="9.21875" defaultRowHeight="14.4" x14ac:dyDescent="0.3"/>
  <cols>
    <col min="1" max="1" width="79" style="2" customWidth="1"/>
    <col min="2" max="2" width="24.21875" style="2" customWidth="1"/>
    <col min="3" max="3" width="14.77734375" style="2" customWidth="1"/>
    <col min="4" max="4" width="16.77734375" style="2" customWidth="1"/>
    <col min="5" max="16384" width="9.21875" style="2"/>
  </cols>
  <sheetData>
    <row r="1" spans="1:4" x14ac:dyDescent="0.3">
      <c r="A1" s="178" t="s">
        <v>0</v>
      </c>
      <c r="B1" s="179"/>
      <c r="C1" s="1"/>
      <c r="D1" s="1"/>
    </row>
    <row r="2" spans="1:4" x14ac:dyDescent="0.3">
      <c r="A2" s="3" t="s">
        <v>2</v>
      </c>
      <c r="B2" s="4" t="s">
        <v>52</v>
      </c>
      <c r="C2" s="1"/>
      <c r="D2" s="1"/>
    </row>
    <row r="3" spans="1:4" ht="26.4" x14ac:dyDescent="0.3">
      <c r="A3" s="3" t="s">
        <v>5</v>
      </c>
      <c r="B3" s="5" t="s">
        <v>53</v>
      </c>
      <c r="C3" s="1"/>
      <c r="D3" s="1"/>
    </row>
    <row r="4" spans="1:4" x14ac:dyDescent="0.3">
      <c r="A4" s="3" t="s">
        <v>7</v>
      </c>
      <c r="B4" s="4">
        <v>1</v>
      </c>
      <c r="C4" s="1"/>
      <c r="D4" s="1"/>
    </row>
    <row r="5" spans="1:4" x14ac:dyDescent="0.3">
      <c r="A5" s="3" t="s">
        <v>8</v>
      </c>
      <c r="B5" s="6"/>
      <c r="C5" s="1"/>
      <c r="D5" s="1"/>
    </row>
    <row r="6" spans="1:4" x14ac:dyDescent="0.3">
      <c r="A6" s="3" t="s">
        <v>9</v>
      </c>
      <c r="B6" s="6"/>
      <c r="C6" s="1"/>
      <c r="D6" s="1"/>
    </row>
    <row r="7" spans="1:4" x14ac:dyDescent="0.3">
      <c r="A7" s="3" t="s">
        <v>10</v>
      </c>
      <c r="B7" s="6"/>
      <c r="C7" s="1"/>
      <c r="D7" s="1"/>
    </row>
    <row r="8" spans="1:4" x14ac:dyDescent="0.3">
      <c r="A8" s="3" t="s">
        <v>11</v>
      </c>
      <c r="B8" s="7"/>
      <c r="C8" s="1"/>
      <c r="D8" s="1"/>
    </row>
    <row r="9" spans="1:4" ht="16.2" thickBot="1" x14ac:dyDescent="0.35">
      <c r="A9" s="8" t="s">
        <v>12</v>
      </c>
      <c r="B9" s="9"/>
      <c r="C9" s="1"/>
      <c r="D9" s="1"/>
    </row>
    <row r="10" spans="1:4" x14ac:dyDescent="0.3">
      <c r="A10" s="10"/>
      <c r="B10" s="10"/>
      <c r="C10" s="1"/>
      <c r="D10" s="1"/>
    </row>
    <row r="11" spans="1:4" ht="33.75" customHeight="1" thickBot="1" x14ac:dyDescent="0.35">
      <c r="A11" s="11" t="s">
        <v>13</v>
      </c>
      <c r="B11" s="10"/>
      <c r="C11" s="1"/>
      <c r="D11" s="1"/>
    </row>
    <row r="12" spans="1:4" ht="15.6" thickTop="1" thickBot="1" x14ac:dyDescent="0.35">
      <c r="A12" s="26" t="s">
        <v>54</v>
      </c>
      <c r="B12" s="27"/>
      <c r="C12" s="1"/>
      <c r="D12" s="1"/>
    </row>
    <row r="13" spans="1:4" ht="24.6" thickTop="1" x14ac:dyDescent="0.3">
      <c r="A13" s="28" t="s">
        <v>15</v>
      </c>
      <c r="B13" s="29" t="s">
        <v>55</v>
      </c>
      <c r="C13" s="14" t="s">
        <v>17</v>
      </c>
      <c r="D13" s="15" t="s">
        <v>18</v>
      </c>
    </row>
    <row r="14" spans="1:4" x14ac:dyDescent="0.3">
      <c r="A14" s="30" t="s">
        <v>56</v>
      </c>
      <c r="B14" s="31">
        <v>6</v>
      </c>
      <c r="C14" s="32"/>
      <c r="D14" s="33">
        <f>IF(LEN(C14)=4,6,0)</f>
        <v>0</v>
      </c>
    </row>
    <row r="15" spans="1:4" x14ac:dyDescent="0.3">
      <c r="A15" s="30" t="s">
        <v>57</v>
      </c>
      <c r="B15" s="31">
        <v>10</v>
      </c>
      <c r="C15" s="32"/>
      <c r="D15" s="33">
        <f>IF(LEN(C15)=4,10,0)</f>
        <v>0</v>
      </c>
    </row>
    <row r="16" spans="1:4" x14ac:dyDescent="0.3">
      <c r="A16" s="30" t="s">
        <v>58</v>
      </c>
      <c r="B16" s="31">
        <v>5</v>
      </c>
      <c r="C16" s="32"/>
      <c r="D16" s="33">
        <f>IF(LEN(C16)=4,5,0)</f>
        <v>0</v>
      </c>
    </row>
    <row r="17" spans="1:4" ht="21" thickBot="1" x14ac:dyDescent="0.35">
      <c r="A17" s="34" t="s">
        <v>59</v>
      </c>
      <c r="B17" s="35">
        <v>5</v>
      </c>
      <c r="C17" s="36"/>
      <c r="D17" s="37">
        <f>IF(LEN(C17)=4,5,0)</f>
        <v>0</v>
      </c>
    </row>
    <row r="18" spans="1:4" ht="30.6" x14ac:dyDescent="0.3">
      <c r="A18" s="38" t="s">
        <v>60</v>
      </c>
      <c r="B18" s="39">
        <v>10</v>
      </c>
      <c r="C18" s="40"/>
      <c r="D18" s="41">
        <f>IF(LEN(C18)=4,10,0)</f>
        <v>0</v>
      </c>
    </row>
    <row r="19" spans="1:4" ht="41.4" thickBot="1" x14ac:dyDescent="0.35">
      <c r="A19" s="42" t="s">
        <v>61</v>
      </c>
      <c r="B19" s="35">
        <v>10</v>
      </c>
      <c r="C19" s="36"/>
      <c r="D19" s="37">
        <f>IF(LEN(C19)=4,10,0)</f>
        <v>0</v>
      </c>
    </row>
    <row r="20" spans="1:4" x14ac:dyDescent="0.3">
      <c r="A20" s="43" t="s">
        <v>62</v>
      </c>
      <c r="B20" s="39">
        <v>5</v>
      </c>
      <c r="C20" s="40"/>
      <c r="D20" s="41">
        <f>IF(LEN(C20)=4,5,0)</f>
        <v>0</v>
      </c>
    </row>
    <row r="21" spans="1:4" x14ac:dyDescent="0.3">
      <c r="A21" s="30" t="s">
        <v>63</v>
      </c>
      <c r="B21" s="31">
        <v>3</v>
      </c>
      <c r="C21" s="32"/>
      <c r="D21" s="33">
        <f>IF(LEN(C21)=4,3,0)</f>
        <v>0</v>
      </c>
    </row>
    <row r="22" spans="1:4" ht="20.399999999999999" x14ac:dyDescent="0.3">
      <c r="A22" s="30" t="s">
        <v>64</v>
      </c>
      <c r="B22" s="31">
        <v>5</v>
      </c>
      <c r="C22" s="32"/>
      <c r="D22" s="33">
        <f>IF(LEN(C22)=4,5,0)</f>
        <v>0</v>
      </c>
    </row>
    <row r="23" spans="1:4" x14ac:dyDescent="0.3">
      <c r="A23" s="30" t="s">
        <v>65</v>
      </c>
      <c r="B23" s="31">
        <v>4</v>
      </c>
      <c r="C23" s="32"/>
      <c r="D23" s="33">
        <f>IF(LEN(C23)=4,4,0)</f>
        <v>0</v>
      </c>
    </row>
    <row r="24" spans="1:4" ht="15" thickBot="1" x14ac:dyDescent="0.35">
      <c r="A24" s="34" t="s">
        <v>66</v>
      </c>
      <c r="B24" s="35">
        <v>3</v>
      </c>
      <c r="C24" s="36"/>
      <c r="D24" s="37">
        <f>IF(LEN(C24)=4,3,0)</f>
        <v>0</v>
      </c>
    </row>
    <row r="25" spans="1:4" x14ac:dyDescent="0.3">
      <c r="A25" s="43" t="s">
        <v>67</v>
      </c>
      <c r="B25" s="39">
        <v>2</v>
      </c>
      <c r="C25" s="40"/>
      <c r="D25" s="41">
        <f>IF(LEN(C25)=4,2,0)</f>
        <v>0</v>
      </c>
    </row>
    <row r="26" spans="1:4" x14ac:dyDescent="0.3">
      <c r="A26" s="30" t="s">
        <v>68</v>
      </c>
      <c r="B26" s="31">
        <v>2</v>
      </c>
      <c r="C26" s="32"/>
      <c r="D26" s="33">
        <f>IF(LEN(C26)=4,2,0)</f>
        <v>0</v>
      </c>
    </row>
    <row r="27" spans="1:4" x14ac:dyDescent="0.3">
      <c r="A27" s="30" t="s">
        <v>69</v>
      </c>
      <c r="B27" s="31">
        <v>2</v>
      </c>
      <c r="C27" s="32"/>
      <c r="D27" s="33">
        <f>IF(LEN(C27)=4,2,0)</f>
        <v>0</v>
      </c>
    </row>
    <row r="28" spans="1:4" x14ac:dyDescent="0.3">
      <c r="A28" s="30" t="s">
        <v>70</v>
      </c>
      <c r="B28" s="31">
        <v>2</v>
      </c>
      <c r="C28" s="32"/>
      <c r="D28" s="33">
        <f>IF(LEN(C28)=4,2,0)</f>
        <v>0</v>
      </c>
    </row>
    <row r="29" spans="1:4" x14ac:dyDescent="0.3">
      <c r="A29" s="30" t="s">
        <v>71</v>
      </c>
      <c r="B29" s="31">
        <v>9</v>
      </c>
      <c r="C29" s="32"/>
      <c r="D29" s="33">
        <f>IF(LEN(C29)=4,9,0)</f>
        <v>0</v>
      </c>
    </row>
    <row r="30" spans="1:4" x14ac:dyDescent="0.3">
      <c r="A30" s="30" t="s">
        <v>72</v>
      </c>
      <c r="B30" s="31">
        <v>4</v>
      </c>
      <c r="C30" s="32"/>
      <c r="D30" s="33">
        <f>IF(LEN(C30)=4,4,0)</f>
        <v>0</v>
      </c>
    </row>
    <row r="31" spans="1:4" x14ac:dyDescent="0.3">
      <c r="A31" s="30" t="s">
        <v>73</v>
      </c>
      <c r="B31" s="31">
        <v>8</v>
      </c>
      <c r="C31" s="32"/>
      <c r="D31" s="33">
        <f>IF(LEN(C31)=4,8,0)</f>
        <v>0</v>
      </c>
    </row>
    <row r="32" spans="1:4" ht="15" thickBot="1" x14ac:dyDescent="0.35">
      <c r="A32" s="34" t="s">
        <v>74</v>
      </c>
      <c r="B32" s="35">
        <v>5</v>
      </c>
      <c r="C32" s="36"/>
      <c r="D32" s="37">
        <f>IF(LEN(C32)=4,5,0)</f>
        <v>0</v>
      </c>
    </row>
    <row r="33" spans="1:4" ht="15.6" x14ac:dyDescent="0.3">
      <c r="A33" s="23" t="s">
        <v>48</v>
      </c>
      <c r="B33" s="44">
        <v>100</v>
      </c>
      <c r="C33" s="40" t="s">
        <v>1</v>
      </c>
      <c r="D33" s="41"/>
    </row>
    <row r="34" spans="1:4" ht="16.2" thickBot="1" x14ac:dyDescent="0.35">
      <c r="A34" s="24" t="s">
        <v>49</v>
      </c>
      <c r="B34" s="45">
        <v>100</v>
      </c>
      <c r="C34" s="36" t="s">
        <v>1</v>
      </c>
      <c r="D34" s="37">
        <f>SUM(D14:D32)</f>
        <v>0</v>
      </c>
    </row>
    <row r="35" spans="1:4" ht="16.2" thickBot="1" x14ac:dyDescent="0.35">
      <c r="A35" s="180" t="s">
        <v>50</v>
      </c>
      <c r="B35" s="181"/>
      <c r="C35" s="182"/>
      <c r="D35" s="46"/>
    </row>
    <row r="40" spans="1:4" ht="88.5" customHeight="1" x14ac:dyDescent="0.3">
      <c r="A40" s="183" t="s">
        <v>51</v>
      </c>
      <c r="B40" s="183"/>
      <c r="C40" s="183"/>
    </row>
  </sheetData>
  <sheetProtection formatRows="0" sort="0" autoFilter="0"/>
  <mergeCells count="3">
    <mergeCell ref="A1:B1"/>
    <mergeCell ref="A35:C35"/>
    <mergeCell ref="A40:C40"/>
  </mergeCells>
  <dataValidations count="4">
    <dataValidation type="textLength" allowBlank="1" showInputMessage="1" showErrorMessage="1" sqref="B6" xr:uid="{92527943-FF34-41A8-9951-22C7C3EAF311}">
      <formula1>10</formula1>
      <formula2>10</formula2>
    </dataValidation>
    <dataValidation type="whole" allowBlank="1" showInputMessage="1" showErrorMessage="1" sqref="B8" xr:uid="{A1AFD744-F915-40E7-8455-4D9F84F12029}">
      <formula1>2010</formula1>
      <formula2>2050</formula2>
    </dataValidation>
    <dataValidation type="textLength" allowBlank="1" showInputMessage="1" showErrorMessage="1" sqref="B5" xr:uid="{0ED6563A-9CBF-48D6-B801-E50949C3671D}">
      <formula1>3</formula1>
      <formula2>30</formula2>
    </dataValidation>
    <dataValidation type="whole" allowBlank="1" showInputMessage="1" showErrorMessage="1" error="0 ile 100 arasında bir sayı girilmelidir." prompt="0 ile 100 arasında bir sayı girilmelidir." sqref="D33" xr:uid="{237CED96-69BF-4598-8E91-B3A47070576E}">
      <formula1>0</formula1>
      <formula2>100</formula2>
    </dataValidation>
  </dataValidation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FDA346-0074-40E2-9660-1987B31A20A2}">
  <sheetPr codeName="Sayfa174"/>
  <dimension ref="A1:D37"/>
  <sheetViews>
    <sheetView zoomScale="80" zoomScaleNormal="80" workbookViewId="0">
      <selection activeCell="B11" sqref="B11"/>
    </sheetView>
  </sheetViews>
  <sheetFormatPr defaultColWidth="9.21875" defaultRowHeight="14.4" x14ac:dyDescent="0.3"/>
  <cols>
    <col min="1" max="1" width="80.5546875" style="10" customWidth="1"/>
    <col min="2" max="2" width="25.5546875" style="10" customWidth="1"/>
    <col min="3" max="3" width="12.21875" style="10" customWidth="1"/>
    <col min="4" max="4" width="14.5546875" style="10" customWidth="1"/>
    <col min="5" max="16384" width="9.21875" style="10"/>
  </cols>
  <sheetData>
    <row r="1" spans="1:4" x14ac:dyDescent="0.3">
      <c r="A1" s="178" t="s">
        <v>0</v>
      </c>
      <c r="B1" s="179"/>
    </row>
    <row r="2" spans="1:4" x14ac:dyDescent="0.3">
      <c r="A2" s="3" t="s">
        <v>2</v>
      </c>
      <c r="B2" s="4" t="s">
        <v>75</v>
      </c>
    </row>
    <row r="3" spans="1:4" ht="26.4" x14ac:dyDescent="0.3">
      <c r="A3" s="3" t="s">
        <v>5</v>
      </c>
      <c r="B3" s="5" t="s">
        <v>76</v>
      </c>
    </row>
    <row r="4" spans="1:4" x14ac:dyDescent="0.3">
      <c r="A4" s="3" t="s">
        <v>7</v>
      </c>
      <c r="B4" s="4">
        <v>1</v>
      </c>
    </row>
    <row r="5" spans="1:4" x14ac:dyDescent="0.3">
      <c r="A5" s="3" t="s">
        <v>8</v>
      </c>
      <c r="B5" s="6"/>
    </row>
    <row r="6" spans="1:4" x14ac:dyDescent="0.3">
      <c r="A6" s="3" t="s">
        <v>9</v>
      </c>
      <c r="B6" s="6"/>
    </row>
    <row r="7" spans="1:4" x14ac:dyDescent="0.3">
      <c r="A7" s="3" t="s">
        <v>10</v>
      </c>
      <c r="B7" s="6"/>
    </row>
    <row r="8" spans="1:4" x14ac:dyDescent="0.3">
      <c r="A8" s="3" t="s">
        <v>11</v>
      </c>
      <c r="B8" s="7"/>
    </row>
    <row r="9" spans="1:4" ht="16.2" thickBot="1" x14ac:dyDescent="0.35">
      <c r="A9" s="8" t="s">
        <v>12</v>
      </c>
      <c r="B9" s="9"/>
    </row>
    <row r="11" spans="1:4" ht="36" customHeight="1" thickBot="1" x14ac:dyDescent="0.35">
      <c r="A11" s="47" t="s">
        <v>13</v>
      </c>
    </row>
    <row r="12" spans="1:4" ht="15.6" thickTop="1" thickBot="1" x14ac:dyDescent="0.35">
      <c r="A12" s="48" t="s">
        <v>77</v>
      </c>
      <c r="B12" s="49"/>
    </row>
    <row r="13" spans="1:4" ht="25.2" thickTop="1" thickBot="1" x14ac:dyDescent="0.35">
      <c r="A13" s="50" t="s">
        <v>15</v>
      </c>
      <c r="B13" s="51" t="s">
        <v>55</v>
      </c>
      <c r="C13" s="14" t="s">
        <v>17</v>
      </c>
      <c r="D13" s="15" t="s">
        <v>18</v>
      </c>
    </row>
    <row r="14" spans="1:4" x14ac:dyDescent="0.3">
      <c r="A14" s="52" t="s">
        <v>57</v>
      </c>
      <c r="B14" s="53">
        <v>10</v>
      </c>
      <c r="C14" s="40"/>
      <c r="D14" s="54">
        <f>IF(LEN(C14)=4,10,0)</f>
        <v>0</v>
      </c>
    </row>
    <row r="15" spans="1:4" x14ac:dyDescent="0.3">
      <c r="A15" s="55" t="s">
        <v>58</v>
      </c>
      <c r="B15" s="56">
        <v>5</v>
      </c>
      <c r="C15" s="57"/>
      <c r="D15" s="58">
        <f>IF(LEN(C15)=4,5,0)</f>
        <v>0</v>
      </c>
    </row>
    <row r="16" spans="1:4" ht="25.2" thickBot="1" x14ac:dyDescent="0.35">
      <c r="A16" s="59" t="s">
        <v>59</v>
      </c>
      <c r="B16" s="60">
        <v>5</v>
      </c>
      <c r="C16" s="36"/>
      <c r="D16" s="61">
        <f>IF(LEN(C16)=4,5,0)</f>
        <v>0</v>
      </c>
    </row>
    <row r="17" spans="1:4" ht="36" x14ac:dyDescent="0.3">
      <c r="A17" s="62" t="s">
        <v>78</v>
      </c>
      <c r="B17" s="53">
        <v>10</v>
      </c>
      <c r="C17" s="40"/>
      <c r="D17" s="54">
        <f>IF(LEN(C17)=4,10,0)</f>
        <v>0</v>
      </c>
    </row>
    <row r="18" spans="1:4" ht="48.6" thickBot="1" x14ac:dyDescent="0.35">
      <c r="A18" s="63" t="s">
        <v>79</v>
      </c>
      <c r="B18" s="60">
        <v>10</v>
      </c>
      <c r="C18" s="36"/>
      <c r="D18" s="61">
        <f>IF(LEN(C18)=4,10,0)</f>
        <v>0</v>
      </c>
    </row>
    <row r="19" spans="1:4" x14ac:dyDescent="0.3">
      <c r="A19" s="62" t="s">
        <v>80</v>
      </c>
      <c r="B19" s="53">
        <v>10</v>
      </c>
      <c r="C19" s="40"/>
      <c r="D19" s="54">
        <f>IF(LEN(C19)=4,10,0)</f>
        <v>0</v>
      </c>
    </row>
    <row r="20" spans="1:4" x14ac:dyDescent="0.3">
      <c r="A20" s="22" t="s">
        <v>81</v>
      </c>
      <c r="B20" s="64">
        <v>9</v>
      </c>
      <c r="C20" s="32"/>
      <c r="D20" s="65">
        <f>IF(LEN(C20)=4,9,0)</f>
        <v>0</v>
      </c>
    </row>
    <row r="21" spans="1:4" x14ac:dyDescent="0.3">
      <c r="A21" s="22" t="s">
        <v>82</v>
      </c>
      <c r="B21" s="64">
        <v>6</v>
      </c>
      <c r="C21" s="32"/>
      <c r="D21" s="65">
        <f>IF(LEN(C21)=4,6,0)</f>
        <v>0</v>
      </c>
    </row>
    <row r="22" spans="1:4" ht="15" thickBot="1" x14ac:dyDescent="0.35">
      <c r="A22" s="63" t="s">
        <v>83</v>
      </c>
      <c r="B22" s="60">
        <v>2</v>
      </c>
      <c r="C22" s="36"/>
      <c r="D22" s="61">
        <f>IF(LEN(C22)=4,2,0)</f>
        <v>0</v>
      </c>
    </row>
    <row r="23" spans="1:4" x14ac:dyDescent="0.3">
      <c r="A23" s="62" t="s">
        <v>84</v>
      </c>
      <c r="B23" s="53">
        <v>2</v>
      </c>
      <c r="C23" s="40"/>
      <c r="D23" s="54">
        <f>IF(LEN(C23)=4,2,0)</f>
        <v>0</v>
      </c>
    </row>
    <row r="24" spans="1:4" x14ac:dyDescent="0.3">
      <c r="A24" s="22" t="s">
        <v>85</v>
      </c>
      <c r="B24" s="64">
        <v>2</v>
      </c>
      <c r="C24" s="32"/>
      <c r="D24" s="65">
        <f>IF(LEN(C24)=4,2,0)</f>
        <v>0</v>
      </c>
    </row>
    <row r="25" spans="1:4" x14ac:dyDescent="0.3">
      <c r="A25" s="22" t="s">
        <v>86</v>
      </c>
      <c r="B25" s="64">
        <v>3</v>
      </c>
      <c r="C25" s="32"/>
      <c r="D25" s="65">
        <f>IF(LEN(C25)=4,B25,0)</f>
        <v>0</v>
      </c>
    </row>
    <row r="26" spans="1:4" ht="24" x14ac:dyDescent="0.3">
      <c r="A26" s="66" t="s">
        <v>87</v>
      </c>
      <c r="B26" s="64">
        <v>7</v>
      </c>
      <c r="C26" s="32"/>
      <c r="D26" s="65">
        <f>IF(LEN(C26)=4,7,0)</f>
        <v>0</v>
      </c>
    </row>
    <row r="27" spans="1:4" x14ac:dyDescent="0.3">
      <c r="A27" s="22" t="s">
        <v>88</v>
      </c>
      <c r="B27" s="64">
        <v>4</v>
      </c>
      <c r="C27" s="32"/>
      <c r="D27" s="65">
        <f>IF(LEN(C27)=4,4,0)</f>
        <v>0</v>
      </c>
    </row>
    <row r="28" spans="1:4" x14ac:dyDescent="0.3">
      <c r="A28" s="66" t="s">
        <v>89</v>
      </c>
      <c r="B28" s="64">
        <v>10</v>
      </c>
      <c r="C28" s="32"/>
      <c r="D28" s="65">
        <f>IF(LEN(C28)=4,10,0)</f>
        <v>0</v>
      </c>
    </row>
    <row r="29" spans="1:4" ht="15" thickBot="1" x14ac:dyDescent="0.35">
      <c r="A29" s="67" t="s">
        <v>90</v>
      </c>
      <c r="B29" s="68">
        <v>5</v>
      </c>
      <c r="C29" s="69"/>
      <c r="D29" s="70">
        <f>IF(LEN(C29)=4,5,0)</f>
        <v>0</v>
      </c>
    </row>
    <row r="30" spans="1:4" ht="15.6" x14ac:dyDescent="0.3">
      <c r="A30" s="23" t="s">
        <v>48</v>
      </c>
      <c r="B30" s="71">
        <v>100</v>
      </c>
      <c r="C30" s="40" t="s">
        <v>1</v>
      </c>
      <c r="D30" s="72"/>
    </row>
    <row r="31" spans="1:4" ht="16.2" thickBot="1" x14ac:dyDescent="0.35">
      <c r="A31" s="24" t="s">
        <v>49</v>
      </c>
      <c r="B31" s="73">
        <v>100</v>
      </c>
      <c r="C31" s="36" t="s">
        <v>1</v>
      </c>
      <c r="D31" s="74">
        <f>SUM(D14:D29)</f>
        <v>0</v>
      </c>
    </row>
    <row r="32" spans="1:4" ht="16.2" thickBot="1" x14ac:dyDescent="0.35">
      <c r="A32" s="184" t="s">
        <v>50</v>
      </c>
      <c r="B32" s="185"/>
      <c r="C32" s="186"/>
      <c r="D32" s="46"/>
    </row>
    <row r="37" spans="1:3" ht="90" customHeight="1" x14ac:dyDescent="0.3">
      <c r="A37" s="187" t="s">
        <v>51</v>
      </c>
      <c r="B37" s="187"/>
      <c r="C37" s="187"/>
    </row>
  </sheetData>
  <sheetProtection formatRows="0" sort="0" autoFilter="0"/>
  <mergeCells count="3">
    <mergeCell ref="A1:B1"/>
    <mergeCell ref="A32:C32"/>
    <mergeCell ref="A37:C37"/>
  </mergeCells>
  <dataValidations count="4">
    <dataValidation type="textLength" allowBlank="1" showInputMessage="1" showErrorMessage="1" sqref="B6" xr:uid="{00288DF0-45C8-4C9D-8CBD-CF9264BD19D9}">
      <formula1>10</formula1>
      <formula2>10</formula2>
    </dataValidation>
    <dataValidation type="whole" allowBlank="1" showInputMessage="1" showErrorMessage="1" sqref="B8" xr:uid="{8B423DAB-89DE-40E2-9CBF-0E3B51845637}">
      <formula1>2010</formula1>
      <formula2>2050</formula2>
    </dataValidation>
    <dataValidation type="textLength" allowBlank="1" showInputMessage="1" showErrorMessage="1" sqref="B5" xr:uid="{E12D9E6C-EE86-4F92-B621-68A35BBC7301}">
      <formula1>3</formula1>
      <formula2>30</formula2>
    </dataValidation>
    <dataValidation type="whole" allowBlank="1" showInputMessage="1" showErrorMessage="1" error="0 ile 100 arasında bir sayı girilecektir." prompt="0 ile 100 arasında bir sayı girilecektir." sqref="D30" xr:uid="{24C8C952-E5FC-4822-BBDD-FA35BF069C8A}">
      <formula1>0</formula1>
      <formula2>100</formula2>
    </dataValidation>
  </dataValidation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B608-1FB4-48D0-BABA-A60AE07B5423}">
  <sheetPr codeName="Sayfa176"/>
  <dimension ref="A1:D37"/>
  <sheetViews>
    <sheetView zoomScale="80" zoomScaleNormal="80" workbookViewId="0">
      <selection activeCell="B11" sqref="B11"/>
    </sheetView>
  </sheetViews>
  <sheetFormatPr defaultColWidth="9.21875" defaultRowHeight="14.4" x14ac:dyDescent="0.3"/>
  <cols>
    <col min="1" max="1" width="80" style="10" customWidth="1"/>
    <col min="2" max="2" width="26" style="10" bestFit="1" customWidth="1"/>
    <col min="3" max="3" width="10.77734375" style="10" bestFit="1" customWidth="1"/>
    <col min="4" max="4" width="15.21875" style="10" customWidth="1"/>
    <col min="5" max="16384" width="9.21875" style="10"/>
  </cols>
  <sheetData>
    <row r="1" spans="1:4" x14ac:dyDescent="0.3">
      <c r="A1" s="178" t="s">
        <v>0</v>
      </c>
      <c r="B1" s="179"/>
    </row>
    <row r="2" spans="1:4" x14ac:dyDescent="0.3">
      <c r="A2" s="3" t="s">
        <v>2</v>
      </c>
      <c r="B2" s="4" t="s">
        <v>91</v>
      </c>
    </row>
    <row r="3" spans="1:4" ht="26.4" x14ac:dyDescent="0.3">
      <c r="A3" s="3" t="s">
        <v>5</v>
      </c>
      <c r="B3" s="5" t="s">
        <v>92</v>
      </c>
    </row>
    <row r="4" spans="1:4" x14ac:dyDescent="0.3">
      <c r="A4" s="3" t="s">
        <v>7</v>
      </c>
      <c r="B4" s="4">
        <v>1</v>
      </c>
    </row>
    <row r="5" spans="1:4" x14ac:dyDescent="0.3">
      <c r="A5" s="3" t="s">
        <v>8</v>
      </c>
      <c r="B5" s="6"/>
    </row>
    <row r="6" spans="1:4" x14ac:dyDescent="0.3">
      <c r="A6" s="3" t="s">
        <v>9</v>
      </c>
      <c r="B6" s="6"/>
    </row>
    <row r="7" spans="1:4" x14ac:dyDescent="0.3">
      <c r="A7" s="3" t="s">
        <v>10</v>
      </c>
      <c r="B7" s="6"/>
    </row>
    <row r="8" spans="1:4" x14ac:dyDescent="0.3">
      <c r="A8" s="3" t="s">
        <v>11</v>
      </c>
      <c r="B8" s="7"/>
    </row>
    <row r="9" spans="1:4" ht="16.2" thickBot="1" x14ac:dyDescent="0.35">
      <c r="A9" s="8" t="s">
        <v>12</v>
      </c>
      <c r="B9" s="9"/>
    </row>
    <row r="11" spans="1:4" ht="36.75" customHeight="1" thickBot="1" x14ac:dyDescent="0.35">
      <c r="A11" s="75" t="s">
        <v>93</v>
      </c>
    </row>
    <row r="12" spans="1:4" ht="15.6" thickTop="1" thickBot="1" x14ac:dyDescent="0.35">
      <c r="A12" s="188" t="s">
        <v>94</v>
      </c>
      <c r="B12" s="189"/>
    </row>
    <row r="13" spans="1:4" ht="24.6" thickBot="1" x14ac:dyDescent="0.35">
      <c r="A13" s="76" t="s">
        <v>15</v>
      </c>
      <c r="B13" s="77" t="s">
        <v>55</v>
      </c>
      <c r="C13" s="14" t="s">
        <v>17</v>
      </c>
      <c r="D13" s="15" t="s">
        <v>18</v>
      </c>
    </row>
    <row r="14" spans="1:4" x14ac:dyDescent="0.3">
      <c r="A14" s="62" t="s">
        <v>57</v>
      </c>
      <c r="B14" s="53">
        <v>10</v>
      </c>
      <c r="C14" s="40"/>
      <c r="D14" s="54">
        <f>IF(LEN(C14)=4,10,0)</f>
        <v>0</v>
      </c>
    </row>
    <row r="15" spans="1:4" x14ac:dyDescent="0.3">
      <c r="A15" s="78" t="s">
        <v>58</v>
      </c>
      <c r="B15" s="56">
        <v>5</v>
      </c>
      <c r="C15" s="57"/>
      <c r="D15" s="58">
        <f>IF(LEN(C15)=4,5,0)</f>
        <v>0</v>
      </c>
    </row>
    <row r="16" spans="1:4" ht="24.6" thickBot="1" x14ac:dyDescent="0.35">
      <c r="A16" s="63" t="s">
        <v>59</v>
      </c>
      <c r="B16" s="60">
        <v>5</v>
      </c>
      <c r="C16" s="36"/>
      <c r="D16" s="61">
        <f>IF(LEN(C16)=4,5,0)</f>
        <v>0</v>
      </c>
    </row>
    <row r="17" spans="1:4" ht="36" x14ac:dyDescent="0.3">
      <c r="A17" s="62" t="s">
        <v>95</v>
      </c>
      <c r="B17" s="53">
        <v>10</v>
      </c>
      <c r="C17" s="40"/>
      <c r="D17" s="54">
        <f>IF(LEN(C17)=4,10,0)</f>
        <v>0</v>
      </c>
    </row>
    <row r="18" spans="1:4" ht="48.6" thickBot="1" x14ac:dyDescent="0.35">
      <c r="A18" s="63" t="s">
        <v>96</v>
      </c>
      <c r="B18" s="60">
        <v>10</v>
      </c>
      <c r="C18" s="36"/>
      <c r="D18" s="61">
        <f>IF(LEN(C18)=4,10,0)</f>
        <v>0</v>
      </c>
    </row>
    <row r="19" spans="1:4" ht="24" x14ac:dyDescent="0.3">
      <c r="A19" s="79" t="s">
        <v>97</v>
      </c>
      <c r="B19" s="53">
        <v>10</v>
      </c>
      <c r="C19" s="40"/>
      <c r="D19" s="54">
        <f t="shared" ref="D19:D20" si="0">IF(LEN(C19)=4,10,0)</f>
        <v>0</v>
      </c>
    </row>
    <row r="20" spans="1:4" ht="24" x14ac:dyDescent="0.3">
      <c r="A20" s="66" t="s">
        <v>98</v>
      </c>
      <c r="B20" s="64">
        <v>10</v>
      </c>
      <c r="C20" s="32"/>
      <c r="D20" s="65">
        <f t="shared" si="0"/>
        <v>0</v>
      </c>
    </row>
    <row r="21" spans="1:4" ht="24.6" thickBot="1" x14ac:dyDescent="0.35">
      <c r="A21" s="80" t="s">
        <v>99</v>
      </c>
      <c r="B21" s="68">
        <v>5</v>
      </c>
      <c r="C21" s="69"/>
      <c r="D21" s="81">
        <f>IF(LEN(C21)=4,5,0)</f>
        <v>0</v>
      </c>
    </row>
    <row r="22" spans="1:4" x14ac:dyDescent="0.3">
      <c r="A22" s="62" t="s">
        <v>83</v>
      </c>
      <c r="B22" s="53">
        <v>2</v>
      </c>
      <c r="C22" s="40"/>
      <c r="D22" s="54">
        <f>IF(LEN(C22)=4,2,0)</f>
        <v>0</v>
      </c>
    </row>
    <row r="23" spans="1:4" x14ac:dyDescent="0.3">
      <c r="A23" s="22" t="s">
        <v>84</v>
      </c>
      <c r="B23" s="64">
        <v>2</v>
      </c>
      <c r="C23" s="32"/>
      <c r="D23" s="65">
        <f>IF(LEN(C23)=4,2,0)</f>
        <v>0</v>
      </c>
    </row>
    <row r="24" spans="1:4" x14ac:dyDescent="0.3">
      <c r="A24" s="22" t="s">
        <v>85</v>
      </c>
      <c r="B24" s="64">
        <v>2</v>
      </c>
      <c r="C24" s="32"/>
      <c r="D24" s="65">
        <f>IF(LEN(C24)=4,2,0)</f>
        <v>0</v>
      </c>
    </row>
    <row r="25" spans="1:4" x14ac:dyDescent="0.3">
      <c r="A25" s="22" t="s">
        <v>86</v>
      </c>
      <c r="B25" s="64">
        <v>3</v>
      </c>
      <c r="C25" s="32"/>
      <c r="D25" s="65">
        <f>IF(LEN(C25)=4,3,0)</f>
        <v>0</v>
      </c>
    </row>
    <row r="26" spans="1:4" ht="24" x14ac:dyDescent="0.3">
      <c r="A26" s="66" t="s">
        <v>87</v>
      </c>
      <c r="B26" s="64">
        <v>7</v>
      </c>
      <c r="C26" s="32"/>
      <c r="D26" s="65">
        <f>IF(LEN(C26)=4,7,0)</f>
        <v>0</v>
      </c>
    </row>
    <row r="27" spans="1:4" x14ac:dyDescent="0.3">
      <c r="A27" s="22" t="s">
        <v>88</v>
      </c>
      <c r="B27" s="64">
        <v>4</v>
      </c>
      <c r="C27" s="32"/>
      <c r="D27" s="65">
        <f>IF(LEN(C27)=4,4,0)</f>
        <v>0</v>
      </c>
    </row>
    <row r="28" spans="1:4" x14ac:dyDescent="0.3">
      <c r="A28" s="66" t="s">
        <v>100</v>
      </c>
      <c r="B28" s="64">
        <v>10</v>
      </c>
      <c r="C28" s="32"/>
      <c r="D28" s="65">
        <f>IF(LEN(C28)=4,10,0)</f>
        <v>0</v>
      </c>
    </row>
    <row r="29" spans="1:4" ht="15" thickBot="1" x14ac:dyDescent="0.35">
      <c r="A29" s="63" t="s">
        <v>90</v>
      </c>
      <c r="B29" s="60">
        <v>5</v>
      </c>
      <c r="C29" s="36"/>
      <c r="D29" s="61">
        <f>IF(LEN(C29)=4,5,0)</f>
        <v>0</v>
      </c>
    </row>
    <row r="30" spans="1:4" ht="15.6" x14ac:dyDescent="0.3">
      <c r="A30" s="23" t="s">
        <v>48</v>
      </c>
      <c r="B30" s="82">
        <v>100</v>
      </c>
      <c r="C30" s="83" t="s">
        <v>1</v>
      </c>
      <c r="D30" s="84"/>
    </row>
    <row r="31" spans="1:4" ht="16.2" thickBot="1" x14ac:dyDescent="0.35">
      <c r="A31" s="24" t="s">
        <v>49</v>
      </c>
      <c r="B31" s="73">
        <v>100</v>
      </c>
      <c r="C31" s="36" t="s">
        <v>1</v>
      </c>
      <c r="D31" s="74">
        <f>SUM(D14:D29)</f>
        <v>0</v>
      </c>
    </row>
    <row r="32" spans="1:4" ht="16.2" thickBot="1" x14ac:dyDescent="0.35">
      <c r="A32" s="184" t="s">
        <v>50</v>
      </c>
      <c r="B32" s="185"/>
      <c r="C32" s="186"/>
      <c r="D32" s="46"/>
    </row>
    <row r="36" spans="1:3" x14ac:dyDescent="0.3">
      <c r="A36" s="187"/>
      <c r="B36" s="187"/>
      <c r="C36" s="187"/>
    </row>
    <row r="37" spans="1:3" ht="91.5" customHeight="1" x14ac:dyDescent="0.3">
      <c r="A37" s="187" t="s">
        <v>51</v>
      </c>
      <c r="B37" s="187"/>
      <c r="C37" s="187"/>
    </row>
  </sheetData>
  <sheetProtection formatRows="0" sort="0" autoFilter="0"/>
  <mergeCells count="5">
    <mergeCell ref="A1:B1"/>
    <mergeCell ref="A12:B12"/>
    <mergeCell ref="A32:C32"/>
    <mergeCell ref="A36:C36"/>
    <mergeCell ref="A37:C37"/>
  </mergeCells>
  <dataValidations count="4">
    <dataValidation type="textLength" allowBlank="1" showInputMessage="1" showErrorMessage="1" sqref="B6" xr:uid="{7E5A2486-26C5-44B1-B9FD-881564E5EDC8}">
      <formula1>10</formula1>
      <formula2>10</formula2>
    </dataValidation>
    <dataValidation type="whole" allowBlank="1" showInputMessage="1" showErrorMessage="1" sqref="B8" xr:uid="{F2549B38-CA12-4FEC-B657-5D65E3503131}">
      <formula1>2010</formula1>
      <formula2>2050</formula2>
    </dataValidation>
    <dataValidation type="textLength" allowBlank="1" showInputMessage="1" showErrorMessage="1" sqref="B5" xr:uid="{B494D1B5-8502-4F74-88C0-37A8032102B8}">
      <formula1>3</formula1>
      <formula2>30</formula2>
    </dataValidation>
    <dataValidation type="whole" allowBlank="1" showInputMessage="1" showErrorMessage="1" error="0 ile 100 arasında bir sayı girilecektir." prompt="0 ile 100 arasında bir sayı girilecektir." sqref="D30" xr:uid="{0247A1BB-0076-47B7-90C5-AADC7E8609F8}">
      <formula1>0</formula1>
      <formula2>100</formula2>
    </dataValidation>
  </dataValidation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334FC-1F61-46B0-BBFD-017F8EFFF76E}">
  <sheetPr codeName="Sayfa183"/>
  <dimension ref="A1:E36"/>
  <sheetViews>
    <sheetView zoomScale="80" zoomScaleNormal="80" workbookViewId="0">
      <selection activeCell="G18" sqref="G18"/>
    </sheetView>
  </sheetViews>
  <sheetFormatPr defaultColWidth="9.21875" defaultRowHeight="14.4" x14ac:dyDescent="0.3"/>
  <cols>
    <col min="1" max="1" width="78.21875" style="10" customWidth="1"/>
    <col min="2" max="2" width="30.77734375" style="10" bestFit="1" customWidth="1"/>
    <col min="3" max="3" width="10.77734375" style="10" bestFit="1" customWidth="1"/>
    <col min="4" max="4" width="6.77734375" style="10" bestFit="1" customWidth="1"/>
    <col min="5" max="16384" width="9.21875" style="10"/>
  </cols>
  <sheetData>
    <row r="1" spans="1:5" x14ac:dyDescent="0.3">
      <c r="A1" s="178" t="s">
        <v>0</v>
      </c>
      <c r="B1" s="179"/>
    </row>
    <row r="2" spans="1:5" x14ac:dyDescent="0.3">
      <c r="A2" s="3" t="s">
        <v>2</v>
      </c>
      <c r="B2" s="4" t="s">
        <v>164</v>
      </c>
    </row>
    <row r="3" spans="1:5" ht="26.4" x14ac:dyDescent="0.3">
      <c r="A3" s="3" t="s">
        <v>5</v>
      </c>
      <c r="B3" s="5" t="s">
        <v>165</v>
      </c>
    </row>
    <row r="4" spans="1:5" x14ac:dyDescent="0.3">
      <c r="A4" s="3" t="s">
        <v>7</v>
      </c>
      <c r="B4" s="4">
        <v>1</v>
      </c>
    </row>
    <row r="5" spans="1:5" x14ac:dyDescent="0.3">
      <c r="A5" s="3" t="s">
        <v>8</v>
      </c>
      <c r="B5" s="6"/>
    </row>
    <row r="6" spans="1:5" x14ac:dyDescent="0.3">
      <c r="A6" s="3" t="s">
        <v>9</v>
      </c>
      <c r="B6" s="6"/>
    </row>
    <row r="7" spans="1:5" x14ac:dyDescent="0.3">
      <c r="A7" s="3" t="s">
        <v>10</v>
      </c>
      <c r="B7" s="6"/>
    </row>
    <row r="8" spans="1:5" x14ac:dyDescent="0.3">
      <c r="A8" s="3" t="s">
        <v>11</v>
      </c>
      <c r="B8" s="7"/>
    </row>
    <row r="9" spans="1:5" ht="16.2" thickBot="1" x14ac:dyDescent="0.35">
      <c r="A9" s="8" t="s">
        <v>12</v>
      </c>
      <c r="B9" s="9"/>
    </row>
    <row r="11" spans="1:5" ht="15" thickBot="1" x14ac:dyDescent="0.35">
      <c r="A11" s="47" t="s">
        <v>13</v>
      </c>
    </row>
    <row r="12" spans="1:5" ht="15.6" thickTop="1" thickBot="1" x14ac:dyDescent="0.35">
      <c r="A12" s="48" t="s">
        <v>166</v>
      </c>
      <c r="B12" s="49"/>
    </row>
    <row r="13" spans="1:5" ht="25.2" thickTop="1" thickBot="1" x14ac:dyDescent="0.35">
      <c r="A13" s="120" t="s">
        <v>15</v>
      </c>
      <c r="B13" s="121" t="s">
        <v>55</v>
      </c>
      <c r="C13" s="122" t="s">
        <v>17</v>
      </c>
      <c r="D13" s="123" t="s">
        <v>18</v>
      </c>
      <c r="E13" s="124"/>
    </row>
    <row r="14" spans="1:5" x14ac:dyDescent="0.3">
      <c r="A14" s="125" t="s">
        <v>57</v>
      </c>
      <c r="B14" s="126">
        <v>10</v>
      </c>
      <c r="C14" s="127"/>
      <c r="D14" s="58">
        <f>IF(LEN(C14)=4,10,0)</f>
        <v>0</v>
      </c>
    </row>
    <row r="15" spans="1:5" ht="24.6" thickBot="1" x14ac:dyDescent="0.35">
      <c r="A15" s="128" t="s">
        <v>59</v>
      </c>
      <c r="B15" s="60">
        <v>10</v>
      </c>
      <c r="C15" s="36"/>
      <c r="D15" s="61">
        <f>IF(LEN(C15)=4,10,0)</f>
        <v>0</v>
      </c>
    </row>
    <row r="16" spans="1:5" ht="36" x14ac:dyDescent="0.3">
      <c r="A16" s="129" t="s">
        <v>167</v>
      </c>
      <c r="B16" s="130">
        <v>10</v>
      </c>
      <c r="C16" s="83"/>
      <c r="D16" s="58">
        <f>IF(LEN(C16)=4,10,0)</f>
        <v>0</v>
      </c>
    </row>
    <row r="17" spans="1:5" ht="48.6" thickBot="1" x14ac:dyDescent="0.35">
      <c r="A17" s="131" t="s">
        <v>168</v>
      </c>
      <c r="B17" s="60">
        <v>10</v>
      </c>
      <c r="C17" s="36"/>
      <c r="D17" s="61">
        <f>IF(LEN(C17)=4,10,0)</f>
        <v>0</v>
      </c>
    </row>
    <row r="18" spans="1:5" ht="24" x14ac:dyDescent="0.3">
      <c r="A18" s="132" t="s">
        <v>169</v>
      </c>
      <c r="B18" s="133">
        <v>10</v>
      </c>
      <c r="C18" s="134"/>
      <c r="D18" s="135">
        <f>IF(LEN(C18)=4,10,0)</f>
        <v>0</v>
      </c>
    </row>
    <row r="19" spans="1:5" ht="24" x14ac:dyDescent="0.3">
      <c r="A19" s="136" t="s">
        <v>170</v>
      </c>
      <c r="B19" s="137">
        <v>9</v>
      </c>
      <c r="C19" s="138"/>
      <c r="D19" s="139">
        <f>IF(LEN(C19)=4,9,0)</f>
        <v>0</v>
      </c>
    </row>
    <row r="20" spans="1:5" ht="15" thickBot="1" x14ac:dyDescent="0.35">
      <c r="A20" s="140" t="s">
        <v>171</v>
      </c>
      <c r="B20" s="141">
        <v>6</v>
      </c>
      <c r="C20" s="142"/>
      <c r="D20" s="143">
        <f>IF(LEN(C20)=4,6,0)</f>
        <v>0</v>
      </c>
    </row>
    <row r="21" spans="1:5" x14ac:dyDescent="0.3">
      <c r="A21" s="62" t="s">
        <v>83</v>
      </c>
      <c r="B21" s="53">
        <v>2</v>
      </c>
      <c r="C21" s="40"/>
      <c r="D21" s="135">
        <f>IF(LEN(C21)=4,2,0)</f>
        <v>0</v>
      </c>
    </row>
    <row r="22" spans="1:5" x14ac:dyDescent="0.3">
      <c r="A22" s="22" t="s">
        <v>84</v>
      </c>
      <c r="B22" s="64">
        <v>2</v>
      </c>
      <c r="C22" s="32"/>
      <c r="D22" s="139">
        <f>IF(LEN(C22)=4,2,0)</f>
        <v>0</v>
      </c>
    </row>
    <row r="23" spans="1:5" x14ac:dyDescent="0.3">
      <c r="A23" s="136" t="s">
        <v>85</v>
      </c>
      <c r="B23" s="137">
        <v>2</v>
      </c>
      <c r="C23" s="138"/>
      <c r="D23" s="139">
        <f>IF(LEN(C23)=4,2,0)</f>
        <v>0</v>
      </c>
    </row>
    <row r="24" spans="1:5" x14ac:dyDescent="0.3">
      <c r="A24" s="136" t="s">
        <v>86</v>
      </c>
      <c r="B24" s="137">
        <v>3</v>
      </c>
      <c r="C24" s="138"/>
      <c r="D24" s="139">
        <f>IF(LEN(C24)=4,B24,0)</f>
        <v>0</v>
      </c>
    </row>
    <row r="25" spans="1:5" ht="24" x14ac:dyDescent="0.3">
      <c r="A25" s="136" t="s">
        <v>172</v>
      </c>
      <c r="B25" s="137">
        <v>10</v>
      </c>
      <c r="C25" s="138"/>
      <c r="D25" s="139">
        <f t="shared" ref="D25:D26" si="0">IF(LEN(C25)=4,B25,0)</f>
        <v>0</v>
      </c>
      <c r="E25" s="144"/>
    </row>
    <row r="26" spans="1:5" ht="24" x14ac:dyDescent="0.3">
      <c r="A26" s="136" t="s">
        <v>173</v>
      </c>
      <c r="B26" s="137">
        <v>7</v>
      </c>
      <c r="C26" s="138"/>
      <c r="D26" s="139">
        <f t="shared" si="0"/>
        <v>0</v>
      </c>
    </row>
    <row r="27" spans="1:5" s="145" customFormat="1" x14ac:dyDescent="0.3">
      <c r="A27" s="136" t="s">
        <v>88</v>
      </c>
      <c r="B27" s="137">
        <v>4</v>
      </c>
      <c r="C27" s="138"/>
      <c r="D27" s="139">
        <f>IF(LEN(C27)=4,4,0)</f>
        <v>0</v>
      </c>
    </row>
    <row r="28" spans="1:5" ht="15" thickBot="1" x14ac:dyDescent="0.35">
      <c r="A28" s="146" t="s">
        <v>90</v>
      </c>
      <c r="B28" s="147">
        <v>5</v>
      </c>
      <c r="C28" s="148"/>
      <c r="D28" s="149">
        <f>IF(LEN(C28)=4,5,0)</f>
        <v>0</v>
      </c>
    </row>
    <row r="29" spans="1:5" ht="15.6" x14ac:dyDescent="0.3">
      <c r="A29" s="150" t="s">
        <v>48</v>
      </c>
      <c r="B29" s="151">
        <v>100</v>
      </c>
      <c r="C29" s="134" t="s">
        <v>1</v>
      </c>
      <c r="D29" s="152"/>
    </row>
    <row r="30" spans="1:5" ht="16.2" thickBot="1" x14ac:dyDescent="0.35">
      <c r="A30" s="24" t="s">
        <v>49</v>
      </c>
      <c r="B30" s="73">
        <v>100</v>
      </c>
      <c r="C30" s="36" t="s">
        <v>1</v>
      </c>
      <c r="D30" s="74">
        <f>SUM(D14:D28)</f>
        <v>0</v>
      </c>
    </row>
    <row r="31" spans="1:5" ht="16.2" thickBot="1" x14ac:dyDescent="0.35">
      <c r="A31" s="190" t="s">
        <v>50</v>
      </c>
      <c r="B31" s="191"/>
      <c r="C31" s="192"/>
      <c r="D31" s="46"/>
    </row>
    <row r="36" spans="1:3" ht="102" customHeight="1" x14ac:dyDescent="0.3">
      <c r="A36" s="187" t="s">
        <v>51</v>
      </c>
      <c r="B36" s="187"/>
      <c r="C36" s="187"/>
    </row>
  </sheetData>
  <sheetProtection formatRows="0" sort="0" autoFilter="0"/>
  <mergeCells count="3">
    <mergeCell ref="A1:B1"/>
    <mergeCell ref="A31:C31"/>
    <mergeCell ref="A36:C36"/>
  </mergeCells>
  <dataValidations count="6">
    <dataValidation type="whole" allowBlank="1" showInputMessage="1" showErrorMessage="1" error="0 ile 10 arasında bir sayı girilecektir." prompt="0 ile 10 arasında bir sayı girilecektir." sqref="D27" xr:uid="{16035DCA-CB41-400B-974F-F77F9C2E7E8D}">
      <formula1>0</formula1>
      <formula2>10</formula2>
    </dataValidation>
    <dataValidation type="textLength" allowBlank="1" showInputMessage="1" showErrorMessage="1" sqref="B5" xr:uid="{AB1A361A-E8E1-43E8-8B47-D57A0CF5A951}">
      <formula1>3</formula1>
      <formula2>30</formula2>
    </dataValidation>
    <dataValidation type="whole" allowBlank="1" showInputMessage="1" showErrorMessage="1" sqref="B8" xr:uid="{3D833B90-A23E-4806-8B71-7FC4257DFA8A}">
      <formula1>2010</formula1>
      <formula2>2050</formula2>
    </dataValidation>
    <dataValidation type="textLength" allowBlank="1" showInputMessage="1" showErrorMessage="1" sqref="B6" xr:uid="{110C672C-0647-412A-8472-A8A333B8BECD}">
      <formula1>10</formula1>
      <formula2>10</formula2>
    </dataValidation>
    <dataValidation type="whole" allowBlank="1" showInputMessage="1" showErrorMessage="1" error="0 ile 100 arasında bir sayı girilecektir." prompt="0 ile 100 arasında bir sayı girilecektir." sqref="D29" xr:uid="{23AFC239-C71E-46A0-A1E4-DCC13ED1ED98}">
      <formula1>0</formula1>
      <formula2>100</formula2>
    </dataValidation>
    <dataValidation type="whole" allowBlank="1" showInputMessage="1" showErrorMessage="1" errorTitle="hata" error="0 ile 7 arasında bir sayı girilecektir." prompt="0 ile 7 arasında bir sayı girilecektir." sqref="D27" xr:uid="{C5FF07CA-A792-49BF-B8F5-C7581B54DA38}">
      <formula1>0</formula1>
      <formula2>7</formula2>
    </dataValidation>
  </dataValidations>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6D30A2-8F75-4316-ACE2-62BA3F115AED}">
  <sheetPr codeName="Sayfa177"/>
  <dimension ref="A1:CW49"/>
  <sheetViews>
    <sheetView zoomScale="80" zoomScaleNormal="80" workbookViewId="0">
      <selection activeCell="B11" sqref="B11"/>
    </sheetView>
  </sheetViews>
  <sheetFormatPr defaultColWidth="9.21875" defaultRowHeight="14.4" x14ac:dyDescent="0.3"/>
  <cols>
    <col min="1" max="1" width="94.44140625" style="2" bestFit="1" customWidth="1"/>
    <col min="2" max="2" width="21.21875" style="2" bestFit="1" customWidth="1"/>
    <col min="3" max="3" width="10.77734375" style="2" bestFit="1" customWidth="1"/>
    <col min="4" max="4" width="14.21875" style="2" customWidth="1"/>
    <col min="5" max="16384" width="9.21875" style="2"/>
  </cols>
  <sheetData>
    <row r="1" spans="1:101" x14ac:dyDescent="0.3">
      <c r="A1" s="178" t="s">
        <v>0</v>
      </c>
      <c r="B1" s="179"/>
      <c r="C1" s="85"/>
      <c r="D1" s="85"/>
      <c r="CW1" s="2" t="s">
        <v>1</v>
      </c>
    </row>
    <row r="2" spans="1:101" x14ac:dyDescent="0.3">
      <c r="A2" s="3" t="s">
        <v>2</v>
      </c>
      <c r="B2" s="4" t="s">
        <v>101</v>
      </c>
      <c r="C2" s="85"/>
      <c r="D2" s="85"/>
      <c r="CW2" s="2" t="s">
        <v>4</v>
      </c>
    </row>
    <row r="3" spans="1:101" ht="26.4" x14ac:dyDescent="0.3">
      <c r="A3" s="3" t="s">
        <v>5</v>
      </c>
      <c r="B3" s="5" t="s">
        <v>102</v>
      </c>
      <c r="C3" s="85"/>
      <c r="D3" s="85"/>
    </row>
    <row r="4" spans="1:101" x14ac:dyDescent="0.3">
      <c r="A4" s="3" t="s">
        <v>7</v>
      </c>
      <c r="B4" s="4">
        <v>2</v>
      </c>
      <c r="C4" s="85"/>
      <c r="D4" s="85"/>
    </row>
    <row r="5" spans="1:101" x14ac:dyDescent="0.3">
      <c r="A5" s="3" t="s">
        <v>8</v>
      </c>
      <c r="B5" s="6"/>
      <c r="C5" s="85"/>
      <c r="D5" s="85"/>
    </row>
    <row r="6" spans="1:101" x14ac:dyDescent="0.3">
      <c r="A6" s="3" t="s">
        <v>9</v>
      </c>
      <c r="B6" s="6"/>
      <c r="C6" s="85"/>
      <c r="D6" s="85"/>
    </row>
    <row r="7" spans="1:101" x14ac:dyDescent="0.3">
      <c r="A7" s="3" t="s">
        <v>10</v>
      </c>
      <c r="B7" s="6"/>
      <c r="C7" s="85"/>
      <c r="D7" s="85"/>
    </row>
    <row r="8" spans="1:101" x14ac:dyDescent="0.3">
      <c r="A8" s="3" t="s">
        <v>11</v>
      </c>
      <c r="B8" s="7"/>
      <c r="C8" s="85"/>
      <c r="D8" s="85"/>
    </row>
    <row r="9" spans="1:101" ht="16.2" thickBot="1" x14ac:dyDescent="0.35">
      <c r="A9" s="8" t="s">
        <v>12</v>
      </c>
      <c r="B9" s="9"/>
      <c r="C9" s="85"/>
      <c r="D9" s="85"/>
    </row>
    <row r="10" spans="1:101" x14ac:dyDescent="0.3">
      <c r="C10" s="85"/>
      <c r="D10" s="85"/>
    </row>
    <row r="11" spans="1:101" ht="29.25" customHeight="1" thickBot="1" x14ac:dyDescent="0.35">
      <c r="A11" s="11" t="s">
        <v>13</v>
      </c>
      <c r="C11" s="85"/>
      <c r="D11" s="85"/>
    </row>
    <row r="12" spans="1:101" ht="15" thickBot="1" x14ac:dyDescent="0.35">
      <c r="A12" s="193" t="s">
        <v>103</v>
      </c>
      <c r="B12" s="194"/>
      <c r="C12" s="85"/>
      <c r="D12" s="85"/>
    </row>
    <row r="13" spans="1:101" ht="24.6" thickBot="1" x14ac:dyDescent="0.35">
      <c r="A13" s="86" t="s">
        <v>15</v>
      </c>
      <c r="B13" s="87" t="s">
        <v>55</v>
      </c>
      <c r="C13" s="88" t="s">
        <v>17</v>
      </c>
      <c r="D13" s="89" t="s">
        <v>18</v>
      </c>
    </row>
    <row r="14" spans="1:101" x14ac:dyDescent="0.3">
      <c r="A14" s="90" t="s">
        <v>104</v>
      </c>
      <c r="B14" s="17">
        <v>1</v>
      </c>
      <c r="C14" s="18"/>
      <c r="D14" s="19">
        <f>IF(LEN(C14)=4,1,0)</f>
        <v>0</v>
      </c>
    </row>
    <row r="15" spans="1:101" x14ac:dyDescent="0.3">
      <c r="A15" s="91" t="s">
        <v>105</v>
      </c>
      <c r="B15" s="17">
        <v>1</v>
      </c>
      <c r="C15" s="18"/>
      <c r="D15" s="19">
        <f>IF(LEN(C15)=4,1,0)</f>
        <v>0</v>
      </c>
    </row>
    <row r="16" spans="1:101" x14ac:dyDescent="0.3">
      <c r="A16" s="91" t="s">
        <v>57</v>
      </c>
      <c r="B16" s="17">
        <v>5</v>
      </c>
      <c r="C16" s="18"/>
      <c r="D16" s="19">
        <f>IF(LEN(C16)=4,5,0)</f>
        <v>0</v>
      </c>
    </row>
    <row r="17" spans="1:4" x14ac:dyDescent="0.3">
      <c r="A17" s="91" t="s">
        <v>106</v>
      </c>
      <c r="B17" s="17">
        <v>2</v>
      </c>
      <c r="C17" s="18"/>
      <c r="D17" s="19">
        <f>IF(LEN(C17)=4,2,0)</f>
        <v>0</v>
      </c>
    </row>
    <row r="18" spans="1:4" ht="15" thickBot="1" x14ac:dyDescent="0.35">
      <c r="A18" s="92" t="s">
        <v>107</v>
      </c>
      <c r="B18" s="17">
        <v>1</v>
      </c>
      <c r="C18" s="18"/>
      <c r="D18" s="19">
        <f>IF(LEN(C18)=4,1,0)</f>
        <v>0</v>
      </c>
    </row>
    <row r="19" spans="1:4" x14ac:dyDescent="0.3">
      <c r="A19" s="90" t="s">
        <v>108</v>
      </c>
      <c r="B19" s="17">
        <v>10</v>
      </c>
      <c r="C19" s="18"/>
      <c r="D19" s="19">
        <f>IF(LEN(C19)=4,10,0)</f>
        <v>0</v>
      </c>
    </row>
    <row r="20" spans="1:4" ht="24.6" thickBot="1" x14ac:dyDescent="0.35">
      <c r="A20" s="93" t="s">
        <v>109</v>
      </c>
      <c r="B20" s="17">
        <v>5</v>
      </c>
      <c r="C20" s="18"/>
      <c r="D20" s="19">
        <f>IF(LEN(C20)=4,5,0)</f>
        <v>0</v>
      </c>
    </row>
    <row r="21" spans="1:4" x14ac:dyDescent="0.3">
      <c r="A21" s="90" t="s">
        <v>110</v>
      </c>
      <c r="B21" s="17">
        <v>8</v>
      </c>
      <c r="C21" s="18"/>
      <c r="D21" s="19">
        <f>IF(LEN(C21)=4,8,0)</f>
        <v>0</v>
      </c>
    </row>
    <row r="22" spans="1:4" ht="15" thickBot="1" x14ac:dyDescent="0.35">
      <c r="A22" s="92" t="s">
        <v>111</v>
      </c>
      <c r="B22" s="17">
        <v>7</v>
      </c>
      <c r="C22" s="18"/>
      <c r="D22" s="19">
        <f>IF(LEN(C22)=4,7,0)</f>
        <v>0</v>
      </c>
    </row>
    <row r="23" spans="1:4" x14ac:dyDescent="0.3">
      <c r="A23" s="90" t="s">
        <v>112</v>
      </c>
      <c r="B23" s="17">
        <v>2</v>
      </c>
      <c r="C23" s="18"/>
      <c r="D23" s="19">
        <f>IF(LEN(C23)=4,2,0)</f>
        <v>0</v>
      </c>
    </row>
    <row r="24" spans="1:4" ht="15" thickBot="1" x14ac:dyDescent="0.35">
      <c r="A24" s="94" t="s">
        <v>113</v>
      </c>
      <c r="B24" s="17">
        <v>2</v>
      </c>
      <c r="C24" s="18"/>
      <c r="D24" s="19">
        <f>IF(LEN(C24)=4,2,0)</f>
        <v>0</v>
      </c>
    </row>
    <row r="25" spans="1:4" x14ac:dyDescent="0.3">
      <c r="A25" s="90" t="s">
        <v>114</v>
      </c>
      <c r="B25" s="17">
        <v>4</v>
      </c>
      <c r="C25" s="18"/>
      <c r="D25" s="19">
        <f>IF(LEN(C25)=4,4,0)</f>
        <v>0</v>
      </c>
    </row>
    <row r="26" spans="1:4" ht="15" thickBot="1" x14ac:dyDescent="0.35">
      <c r="A26" s="92" t="s">
        <v>115</v>
      </c>
      <c r="B26" s="17">
        <v>1</v>
      </c>
      <c r="C26" s="18"/>
      <c r="D26" s="19">
        <f>IF(LEN(C26)=4,1,0)</f>
        <v>0</v>
      </c>
    </row>
    <row r="27" spans="1:4" x14ac:dyDescent="0.3">
      <c r="A27" s="95" t="s">
        <v>116</v>
      </c>
      <c r="B27" s="17">
        <v>2</v>
      </c>
      <c r="C27" s="18"/>
      <c r="D27" s="19">
        <f>IF(LEN(C27)=4,2,0)</f>
        <v>0</v>
      </c>
    </row>
    <row r="28" spans="1:4" x14ac:dyDescent="0.3">
      <c r="A28" s="91" t="s">
        <v>117</v>
      </c>
      <c r="B28" s="17">
        <v>5</v>
      </c>
      <c r="C28" s="18"/>
      <c r="D28" s="19">
        <f>IF(LEN(C28)=4,5,0)</f>
        <v>0</v>
      </c>
    </row>
    <row r="29" spans="1:4" x14ac:dyDescent="0.3">
      <c r="A29" s="91" t="s">
        <v>118</v>
      </c>
      <c r="B29" s="17">
        <v>20</v>
      </c>
      <c r="C29" s="18"/>
      <c r="D29" s="19">
        <f>IF(LEN(C29)=4,20,0)</f>
        <v>0</v>
      </c>
    </row>
    <row r="30" spans="1:4" x14ac:dyDescent="0.3">
      <c r="A30" s="91" t="s">
        <v>119</v>
      </c>
      <c r="B30" s="17">
        <v>2</v>
      </c>
      <c r="C30" s="18"/>
      <c r="D30" s="19">
        <f>IF(LEN(C30)=4,2,0)</f>
        <v>0</v>
      </c>
    </row>
    <row r="31" spans="1:4" ht="15" thickBot="1" x14ac:dyDescent="0.35">
      <c r="A31" s="94" t="s">
        <v>120</v>
      </c>
      <c r="B31" s="17">
        <v>1</v>
      </c>
      <c r="C31" s="18"/>
      <c r="D31" s="19">
        <f>IF(LEN(C31)=4,1,0)</f>
        <v>0</v>
      </c>
    </row>
    <row r="32" spans="1:4" x14ac:dyDescent="0.3">
      <c r="A32" s="90" t="s">
        <v>121</v>
      </c>
      <c r="B32" s="17">
        <v>1</v>
      </c>
      <c r="C32" s="18"/>
      <c r="D32" s="19">
        <f>IF(LEN(C32)=4,1,0)</f>
        <v>0</v>
      </c>
    </row>
    <row r="33" spans="1:4" x14ac:dyDescent="0.3">
      <c r="A33" s="91" t="s">
        <v>122</v>
      </c>
      <c r="B33" s="17">
        <v>3</v>
      </c>
      <c r="C33" s="18"/>
      <c r="D33" s="19">
        <f>IF(LEN(C33)=4,3,0)</f>
        <v>0</v>
      </c>
    </row>
    <row r="34" spans="1:4" ht="15" thickBot="1" x14ac:dyDescent="0.35">
      <c r="A34" s="92" t="s">
        <v>123</v>
      </c>
      <c r="B34" s="17">
        <v>1</v>
      </c>
      <c r="C34" s="18"/>
      <c r="D34" s="19">
        <f>IF(LEN(C34)=4,1,0)</f>
        <v>0</v>
      </c>
    </row>
    <row r="35" spans="1:4" x14ac:dyDescent="0.3">
      <c r="A35" s="95" t="s">
        <v>124</v>
      </c>
      <c r="B35" s="17">
        <v>2</v>
      </c>
      <c r="C35" s="18"/>
      <c r="D35" s="19">
        <f>IF(LEN(C35)=4,2,0)</f>
        <v>0</v>
      </c>
    </row>
    <row r="36" spans="1:4" ht="15" thickBot="1" x14ac:dyDescent="0.35">
      <c r="A36" s="94" t="s">
        <v>125</v>
      </c>
      <c r="B36" s="17">
        <v>1</v>
      </c>
      <c r="C36" s="18"/>
      <c r="D36" s="19">
        <f>IF(LEN(C36)=4,1,0)</f>
        <v>0</v>
      </c>
    </row>
    <row r="37" spans="1:4" x14ac:dyDescent="0.3">
      <c r="A37" s="90" t="s">
        <v>126</v>
      </c>
      <c r="B37" s="17">
        <v>1</v>
      </c>
      <c r="C37" s="18"/>
      <c r="D37" s="19">
        <f>IF(LEN(C37)=4,1,0)</f>
        <v>0</v>
      </c>
    </row>
    <row r="38" spans="1:4" ht="15" thickBot="1" x14ac:dyDescent="0.35">
      <c r="A38" s="92" t="s">
        <v>127</v>
      </c>
      <c r="B38" s="17">
        <v>4</v>
      </c>
      <c r="C38" s="18"/>
      <c r="D38" s="19">
        <f>IF(LEN(C38)=4,4,0)</f>
        <v>0</v>
      </c>
    </row>
    <row r="39" spans="1:4" x14ac:dyDescent="0.3">
      <c r="A39" s="95" t="s">
        <v>128</v>
      </c>
      <c r="B39" s="17">
        <v>4</v>
      </c>
      <c r="C39" s="18"/>
      <c r="D39" s="19">
        <f>IF(LEN(C39)=4,4,0)</f>
        <v>0</v>
      </c>
    </row>
    <row r="40" spans="1:4" x14ac:dyDescent="0.3">
      <c r="A40" s="91" t="s">
        <v>45</v>
      </c>
      <c r="B40" s="17">
        <v>2</v>
      </c>
      <c r="C40" s="18"/>
      <c r="D40" s="19">
        <f>IF(LEN(C40)=4,2,0)</f>
        <v>0</v>
      </c>
    </row>
    <row r="41" spans="1:4" ht="15" thickBot="1" x14ac:dyDescent="0.35">
      <c r="A41" s="92" t="s">
        <v>46</v>
      </c>
      <c r="B41" s="17">
        <v>2</v>
      </c>
      <c r="C41" s="18"/>
      <c r="D41" s="19">
        <f>IF(LEN(C41)=4,2,0)</f>
        <v>0</v>
      </c>
    </row>
    <row r="42" spans="1:4" ht="15.6" x14ac:dyDescent="0.3">
      <c r="A42" s="96" t="s">
        <v>48</v>
      </c>
      <c r="B42" s="17">
        <v>100</v>
      </c>
      <c r="C42" s="18" t="s">
        <v>1</v>
      </c>
      <c r="D42" s="17"/>
    </row>
    <row r="43" spans="1:4" ht="16.2" thickBot="1" x14ac:dyDescent="0.35">
      <c r="A43" s="97" t="s">
        <v>49</v>
      </c>
      <c r="B43" s="17">
        <v>100</v>
      </c>
      <c r="C43" s="18" t="s">
        <v>1</v>
      </c>
      <c r="D43" s="19">
        <f>SUM(D14:D41)</f>
        <v>0</v>
      </c>
    </row>
    <row r="44" spans="1:4" ht="16.2" thickBot="1" x14ac:dyDescent="0.35">
      <c r="A44" s="180" t="s">
        <v>50</v>
      </c>
      <c r="B44" s="181"/>
      <c r="C44" s="182"/>
      <c r="D44" s="25"/>
    </row>
    <row r="49" spans="1:3" ht="106.5" customHeight="1" x14ac:dyDescent="0.3">
      <c r="A49" s="183" t="s">
        <v>51</v>
      </c>
      <c r="B49" s="183"/>
      <c r="C49" s="183"/>
    </row>
  </sheetData>
  <sheetProtection formatRows="0" sort="0" autoFilter="0"/>
  <mergeCells count="4">
    <mergeCell ref="A1:B1"/>
    <mergeCell ref="A12:B12"/>
    <mergeCell ref="A44:C44"/>
    <mergeCell ref="A49:C49"/>
  </mergeCells>
  <dataValidations count="8">
    <dataValidation type="textLength" allowBlank="1" showInputMessage="1" showErrorMessage="1" sqref="B6" xr:uid="{0716A4A0-5AAC-4A7F-8E36-A565661EA95B}">
      <formula1>10</formula1>
      <formula2>10</formula2>
    </dataValidation>
    <dataValidation type="whole" allowBlank="1" showInputMessage="1" showErrorMessage="1" sqref="B8" xr:uid="{DD863A52-2D8D-4415-8E2C-A56ECB9590D1}">
      <formula1>2010</formula1>
      <formula2>2050</formula2>
    </dataValidation>
    <dataValidation type="textLength" allowBlank="1" showInputMessage="1" showErrorMessage="1" sqref="B5" xr:uid="{6E609B2F-067C-4ACC-A4F0-7862D2B668C7}">
      <formula1>3</formula1>
      <formula2>30</formula2>
    </dataValidation>
    <dataValidation type="whole" allowBlank="1" showInputMessage="1" showErrorMessage="1" errorTitle="hata" error="0 ile 100 arasında bir sayı girilmelidir." prompt="0 ile 100 arasında bir sayı girilmelidir." sqref="D42" xr:uid="{918829B7-C5DA-48D5-8B01-124E1F18B0BA}">
      <formula1>0</formula1>
      <formula2>100</formula2>
    </dataValidation>
    <dataValidation type="date" allowBlank="1" showErrorMessage="1" errorTitle="İstenen Aralıkta Değil!" error="İstenen Aralık: Minimum=01/01/2019 Maksimum=31/12/2100" sqref="D44" xr:uid="{4C067146-66C5-447C-A08D-04AA9E481AA8}">
      <formula1>DATE(2019,1,1)</formula1>
      <formula2>DATE(2100,12,31)</formula2>
    </dataValidation>
    <dataValidation type="textLength" allowBlank="1" showErrorMessage="1" errorTitle="Metin uzunluğu istenen aralıkta değil!" error="İstenen Aralık: Minimum Uzunluk=0 karakter Maksimum Uzunluk=2147483647 karakter" sqref="A14:A43" xr:uid="{1C764B5A-EDF0-4CE7-B4A4-FE683DD5FBD7}">
      <formula1>0</formula1>
      <formula2>2147483647</formula2>
    </dataValidation>
    <dataValidation type="list" allowBlank="1" sqref="C14:C43" xr:uid="{FEB7CC71-E346-4A15-B6BB-020C0BCF551C}">
      <formula1>$CW$1:$CW$2</formula1>
    </dataValidation>
    <dataValidation type="decimal" allowBlank="1" showErrorMessage="1" errorTitle="İstenen Aralıkta Değil!" error="İstenen Aralık: Minimum=0.0 Maksimum=9223372036854775807" sqref="D14:D43 B14:B43" xr:uid="{580F4A4A-2C90-4964-92FF-60412FDBFC9F}">
      <formula1>0</formula1>
      <formula2>9223372036854770000</formula2>
    </dataValidation>
  </dataValidation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D65E7-E375-4648-A52C-1350D1A045AD}">
  <sheetPr codeName="Sayfa162"/>
  <dimension ref="A1:D49"/>
  <sheetViews>
    <sheetView zoomScale="80" zoomScaleNormal="80" workbookViewId="0">
      <selection activeCell="M11" sqref="M11"/>
    </sheetView>
  </sheetViews>
  <sheetFormatPr defaultColWidth="9.21875" defaultRowHeight="14.4" x14ac:dyDescent="0.3"/>
  <cols>
    <col min="1" max="1" width="83" style="10" bestFit="1" customWidth="1"/>
    <col min="2" max="2" width="23.77734375" style="10" customWidth="1"/>
    <col min="3" max="3" width="10.77734375" style="10" bestFit="1" customWidth="1"/>
    <col min="4" max="4" width="14.5546875" style="10" customWidth="1"/>
    <col min="5" max="16384" width="9.21875" style="10"/>
  </cols>
  <sheetData>
    <row r="1" spans="1:4" x14ac:dyDescent="0.3">
      <c r="A1" s="178" t="s">
        <v>0</v>
      </c>
      <c r="B1" s="179"/>
      <c r="C1" s="1"/>
      <c r="D1" s="1"/>
    </row>
    <row r="2" spans="1:4" x14ac:dyDescent="0.3">
      <c r="A2" s="3" t="s">
        <v>2</v>
      </c>
      <c r="B2" s="4" t="s">
        <v>190</v>
      </c>
      <c r="C2" s="1"/>
      <c r="D2" s="1"/>
    </row>
    <row r="3" spans="1:4" ht="33" customHeight="1" x14ac:dyDescent="0.3">
      <c r="A3" s="3" t="s">
        <v>5</v>
      </c>
      <c r="B3" s="5" t="s">
        <v>191</v>
      </c>
      <c r="C3" s="1"/>
      <c r="D3" s="1"/>
    </row>
    <row r="4" spans="1:4" x14ac:dyDescent="0.3">
      <c r="A4" s="3" t="s">
        <v>7</v>
      </c>
      <c r="B4" s="4">
        <v>3</v>
      </c>
      <c r="C4" s="1"/>
      <c r="D4" s="1"/>
    </row>
    <row r="5" spans="1:4" x14ac:dyDescent="0.3">
      <c r="A5" s="3" t="s">
        <v>8</v>
      </c>
      <c r="B5" s="6"/>
      <c r="C5" s="1"/>
      <c r="D5" s="1"/>
    </row>
    <row r="6" spans="1:4" x14ac:dyDescent="0.3">
      <c r="A6" s="3" t="s">
        <v>9</v>
      </c>
      <c r="B6" s="6"/>
      <c r="C6" s="1"/>
      <c r="D6" s="1"/>
    </row>
    <row r="7" spans="1:4" x14ac:dyDescent="0.3">
      <c r="A7" s="3" t="s">
        <v>10</v>
      </c>
      <c r="B7" s="6"/>
      <c r="C7" s="1"/>
      <c r="D7" s="1"/>
    </row>
    <row r="8" spans="1:4" x14ac:dyDescent="0.3">
      <c r="A8" s="3" t="s">
        <v>11</v>
      </c>
      <c r="B8" s="7"/>
      <c r="C8" s="1"/>
      <c r="D8" s="1"/>
    </row>
    <row r="9" spans="1:4" ht="16.2" thickBot="1" x14ac:dyDescent="0.35">
      <c r="A9" s="8" t="s">
        <v>12</v>
      </c>
      <c r="B9" s="9"/>
      <c r="C9" s="1"/>
      <c r="D9" s="1"/>
    </row>
    <row r="10" spans="1:4" x14ac:dyDescent="0.3">
      <c r="C10" s="1"/>
      <c r="D10" s="1"/>
    </row>
    <row r="11" spans="1:4" ht="26.25" customHeight="1" thickBot="1" x14ac:dyDescent="0.35">
      <c r="A11" s="47" t="s">
        <v>13</v>
      </c>
      <c r="C11" s="1"/>
      <c r="D11" s="1"/>
    </row>
    <row r="12" spans="1:4" ht="15" thickBot="1" x14ac:dyDescent="0.35">
      <c r="A12" s="159" t="s">
        <v>192</v>
      </c>
      <c r="B12" s="1"/>
      <c r="C12" s="1"/>
      <c r="D12" s="1"/>
    </row>
    <row r="13" spans="1:4" ht="24.6" thickBot="1" x14ac:dyDescent="0.35">
      <c r="A13" s="12" t="s">
        <v>15</v>
      </c>
      <c r="B13" s="15" t="s">
        <v>55</v>
      </c>
      <c r="C13" s="15" t="s">
        <v>17</v>
      </c>
      <c r="D13" s="15" t="s">
        <v>18</v>
      </c>
    </row>
    <row r="14" spans="1:4" x14ac:dyDescent="0.3">
      <c r="A14" s="16" t="s">
        <v>104</v>
      </c>
      <c r="B14" s="53">
        <v>1</v>
      </c>
      <c r="C14" s="160"/>
      <c r="D14" s="161">
        <f>IF(LEN(C14)=4,1,0)</f>
        <v>0</v>
      </c>
    </row>
    <row r="15" spans="1:4" x14ac:dyDescent="0.3">
      <c r="A15" s="20" t="s">
        <v>105</v>
      </c>
      <c r="B15" s="64">
        <v>1</v>
      </c>
      <c r="C15" s="162"/>
      <c r="D15" s="163">
        <f>IF(LEN(C15)=4,1,0)</f>
        <v>0</v>
      </c>
    </row>
    <row r="16" spans="1:4" x14ac:dyDescent="0.3">
      <c r="A16" s="20" t="s">
        <v>57</v>
      </c>
      <c r="B16" s="64">
        <v>5</v>
      </c>
      <c r="C16" s="162"/>
      <c r="D16" s="163">
        <f>IF(LEN(C16)=4,5,0)</f>
        <v>0</v>
      </c>
    </row>
    <row r="17" spans="1:4" x14ac:dyDescent="0.3">
      <c r="A17" s="20" t="s">
        <v>106</v>
      </c>
      <c r="B17" s="64">
        <v>2</v>
      </c>
      <c r="C17" s="162"/>
      <c r="D17" s="163">
        <f>IF(LEN(C17)=4,2,0)</f>
        <v>0</v>
      </c>
    </row>
    <row r="18" spans="1:4" ht="15" thickBot="1" x14ac:dyDescent="0.35">
      <c r="A18" s="21" t="s">
        <v>107</v>
      </c>
      <c r="B18" s="60">
        <v>1</v>
      </c>
      <c r="C18" s="164"/>
      <c r="D18" s="165">
        <f>IF(LEN(C18)=4,1,0)</f>
        <v>0</v>
      </c>
    </row>
    <row r="19" spans="1:4" x14ac:dyDescent="0.3">
      <c r="A19" s="62" t="s">
        <v>108</v>
      </c>
      <c r="B19" s="166">
        <v>10</v>
      </c>
      <c r="C19" s="160"/>
      <c r="D19" s="161">
        <f>IF(LEN(C19)=4,10,0)</f>
        <v>0</v>
      </c>
    </row>
    <row r="20" spans="1:4" ht="24.6" thickBot="1" x14ac:dyDescent="0.35">
      <c r="A20" s="63" t="s">
        <v>109</v>
      </c>
      <c r="B20" s="167">
        <v>5</v>
      </c>
      <c r="C20" s="164"/>
      <c r="D20" s="165">
        <f>IF(LEN(C20)=4,5,0)</f>
        <v>0</v>
      </c>
    </row>
    <row r="21" spans="1:4" x14ac:dyDescent="0.3">
      <c r="A21" s="62" t="s">
        <v>193</v>
      </c>
      <c r="B21" s="166">
        <v>8</v>
      </c>
      <c r="C21" s="160"/>
      <c r="D21" s="161">
        <f>IF(LEN(C21)=4,8,0)</f>
        <v>0</v>
      </c>
    </row>
    <row r="22" spans="1:4" ht="24.6" thickBot="1" x14ac:dyDescent="0.35">
      <c r="A22" s="63" t="s">
        <v>194</v>
      </c>
      <c r="B22" s="167">
        <v>7</v>
      </c>
      <c r="C22" s="164"/>
      <c r="D22" s="165">
        <f>IF(LEN(C22)=4,7,0)</f>
        <v>0</v>
      </c>
    </row>
    <row r="23" spans="1:4" x14ac:dyDescent="0.3">
      <c r="A23" s="16" t="s">
        <v>195</v>
      </c>
      <c r="B23" s="166">
        <v>2</v>
      </c>
      <c r="C23" s="160"/>
      <c r="D23" s="161">
        <f>IF(LEN(C23)=4,2,0)</f>
        <v>0</v>
      </c>
    </row>
    <row r="24" spans="1:4" x14ac:dyDescent="0.3">
      <c r="A24" s="20" t="s">
        <v>196</v>
      </c>
      <c r="B24" s="168">
        <v>2</v>
      </c>
      <c r="C24" s="162"/>
      <c r="D24" s="163">
        <f>IF(LEN(C24)=4,2,0)</f>
        <v>0</v>
      </c>
    </row>
    <row r="25" spans="1:4" x14ac:dyDescent="0.3">
      <c r="A25" s="20" t="s">
        <v>197</v>
      </c>
      <c r="B25" s="168">
        <v>7</v>
      </c>
      <c r="C25" s="162"/>
      <c r="D25" s="163">
        <f>IF(LEN(C25)=4,7,0)</f>
        <v>0</v>
      </c>
    </row>
    <row r="26" spans="1:4" ht="15" thickBot="1" x14ac:dyDescent="0.35">
      <c r="A26" s="157" t="s">
        <v>198</v>
      </c>
      <c r="B26" s="169">
        <v>1</v>
      </c>
      <c r="C26" s="170"/>
      <c r="D26" s="171">
        <f>IF(LEN(C26)=4,1,0)</f>
        <v>0</v>
      </c>
    </row>
    <row r="27" spans="1:4" x14ac:dyDescent="0.3">
      <c r="A27" s="16" t="s">
        <v>199</v>
      </c>
      <c r="B27" s="166">
        <v>2</v>
      </c>
      <c r="C27" s="160"/>
      <c r="D27" s="161">
        <f>IF(LEN(C27)=4,2,0)</f>
        <v>0</v>
      </c>
    </row>
    <row r="28" spans="1:4" x14ac:dyDescent="0.3">
      <c r="A28" s="20" t="s">
        <v>200</v>
      </c>
      <c r="B28" s="168">
        <v>3</v>
      </c>
      <c r="C28" s="162"/>
      <c r="D28" s="163">
        <f>IF(LEN(C28)=4,3,0)</f>
        <v>0</v>
      </c>
    </row>
    <row r="29" spans="1:4" x14ac:dyDescent="0.3">
      <c r="A29" s="20" t="s">
        <v>201</v>
      </c>
      <c r="B29" s="168">
        <v>6</v>
      </c>
      <c r="C29" s="162"/>
      <c r="D29" s="163">
        <f>IF(LEN(C29)=4,6,0)</f>
        <v>0</v>
      </c>
    </row>
    <row r="30" spans="1:4" x14ac:dyDescent="0.3">
      <c r="A30" s="20" t="s">
        <v>202</v>
      </c>
      <c r="B30" s="168">
        <v>3</v>
      </c>
      <c r="C30" s="162"/>
      <c r="D30" s="163">
        <f>IF(LEN(C30)=4,3,0)</f>
        <v>0</v>
      </c>
    </row>
    <row r="31" spans="1:4" ht="15" thickBot="1" x14ac:dyDescent="0.35">
      <c r="A31" s="21" t="s">
        <v>203</v>
      </c>
      <c r="B31" s="167">
        <v>1</v>
      </c>
      <c r="C31" s="164"/>
      <c r="D31" s="165">
        <f t="shared" ref="D31" si="0">IF(LEN(C31)=4,B31,0)</f>
        <v>0</v>
      </c>
    </row>
    <row r="32" spans="1:4" x14ac:dyDescent="0.3">
      <c r="A32" s="16" t="s">
        <v>204</v>
      </c>
      <c r="B32" s="166">
        <v>4</v>
      </c>
      <c r="C32" s="160"/>
      <c r="D32" s="161">
        <f>IF(LEN(C32)=4,4,0)</f>
        <v>0</v>
      </c>
    </row>
    <row r="33" spans="1:4" x14ac:dyDescent="0.3">
      <c r="A33" s="20" t="s">
        <v>205</v>
      </c>
      <c r="B33" s="168">
        <v>7</v>
      </c>
      <c r="C33" s="162"/>
      <c r="D33" s="163">
        <f>IF(LEN(C33)=4,7,0)</f>
        <v>0</v>
      </c>
    </row>
    <row r="34" spans="1:4" ht="15" thickBot="1" x14ac:dyDescent="0.35">
      <c r="A34" s="21" t="s">
        <v>206</v>
      </c>
      <c r="B34" s="167">
        <v>2</v>
      </c>
      <c r="C34" s="164"/>
      <c r="D34" s="165">
        <f>IF(LEN(C34)=4,2,0)</f>
        <v>0</v>
      </c>
    </row>
    <row r="35" spans="1:4" x14ac:dyDescent="0.3">
      <c r="A35" s="158" t="s">
        <v>207</v>
      </c>
      <c r="B35" s="172">
        <v>2</v>
      </c>
      <c r="C35" s="173"/>
      <c r="D35" s="174">
        <f>IF(LEN(C35)=4,2,0)</f>
        <v>0</v>
      </c>
    </row>
    <row r="36" spans="1:4" ht="15" thickBot="1" x14ac:dyDescent="0.35">
      <c r="A36" s="157" t="s">
        <v>208</v>
      </c>
      <c r="B36" s="169">
        <v>2</v>
      </c>
      <c r="C36" s="170"/>
      <c r="D36" s="171">
        <f>IF(LEN(C36)=4,2,0)</f>
        <v>0</v>
      </c>
    </row>
    <row r="37" spans="1:4" x14ac:dyDescent="0.3">
      <c r="A37" s="16" t="s">
        <v>209</v>
      </c>
      <c r="B37" s="166">
        <v>1</v>
      </c>
      <c r="C37" s="160"/>
      <c r="D37" s="161">
        <f>IF(LEN(C37)=4,1,0)</f>
        <v>0</v>
      </c>
    </row>
    <row r="38" spans="1:4" ht="15" thickBot="1" x14ac:dyDescent="0.35">
      <c r="A38" s="21" t="s">
        <v>210</v>
      </c>
      <c r="B38" s="167">
        <v>4</v>
      </c>
      <c r="C38" s="164"/>
      <c r="D38" s="165">
        <f>IF(LEN(C38)=4,4,0)</f>
        <v>0</v>
      </c>
    </row>
    <row r="39" spans="1:4" x14ac:dyDescent="0.3">
      <c r="A39" s="158" t="s">
        <v>211</v>
      </c>
      <c r="B39" s="172">
        <v>5</v>
      </c>
      <c r="C39" s="173"/>
      <c r="D39" s="174">
        <f>IF(LEN(C39)=4,5,0)</f>
        <v>0</v>
      </c>
    </row>
    <row r="40" spans="1:4" x14ac:dyDescent="0.3">
      <c r="A40" s="20" t="s">
        <v>145</v>
      </c>
      <c r="B40" s="168">
        <v>3</v>
      </c>
      <c r="C40" s="162"/>
      <c r="D40" s="163">
        <f>IF(LEN(C40)=4,3,0)</f>
        <v>0</v>
      </c>
    </row>
    <row r="41" spans="1:4" ht="15" thickBot="1" x14ac:dyDescent="0.35">
      <c r="A41" s="21" t="s">
        <v>146</v>
      </c>
      <c r="B41" s="167">
        <v>3</v>
      </c>
      <c r="C41" s="164"/>
      <c r="D41" s="165">
        <f>IF(LEN(C41)=4,3,0)</f>
        <v>0</v>
      </c>
    </row>
    <row r="42" spans="1:4" ht="15.6" x14ac:dyDescent="0.3">
      <c r="A42" s="23" t="s">
        <v>48</v>
      </c>
      <c r="B42" s="175">
        <v>100</v>
      </c>
      <c r="C42" s="160" t="s">
        <v>1</v>
      </c>
      <c r="D42" s="176"/>
    </row>
    <row r="43" spans="1:4" ht="16.2" thickBot="1" x14ac:dyDescent="0.35">
      <c r="A43" s="24" t="s">
        <v>49</v>
      </c>
      <c r="B43" s="177">
        <v>100</v>
      </c>
      <c r="C43" s="164" t="s">
        <v>1</v>
      </c>
      <c r="D43" s="165">
        <f>SUM(D14:D41)</f>
        <v>0</v>
      </c>
    </row>
    <row r="44" spans="1:4" ht="16.2" thickBot="1" x14ac:dyDescent="0.35">
      <c r="A44" s="184" t="s">
        <v>50</v>
      </c>
      <c r="B44" s="185"/>
      <c r="C44" s="186"/>
      <c r="D44" s="46"/>
    </row>
    <row r="49" spans="1:3" ht="96.75" customHeight="1" x14ac:dyDescent="0.3">
      <c r="A49" s="187" t="s">
        <v>51</v>
      </c>
      <c r="B49" s="187"/>
      <c r="C49" s="187"/>
    </row>
  </sheetData>
  <sheetProtection formatRows="0" sort="0" autoFilter="0"/>
  <mergeCells count="3">
    <mergeCell ref="A1:B1"/>
    <mergeCell ref="A44:C44"/>
    <mergeCell ref="A49:C49"/>
  </mergeCells>
  <dataValidations count="5">
    <dataValidation type="textLength" allowBlank="1" showInputMessage="1" showErrorMessage="1" sqref="B5" xr:uid="{0844641A-9CCD-4EF1-AA2A-3E4F9B2527C3}">
      <formula1>3</formula1>
      <formula2>30</formula2>
    </dataValidation>
    <dataValidation type="whole" allowBlank="1" showInputMessage="1" showErrorMessage="1" sqref="B8" xr:uid="{56357116-A324-4D2D-82D5-58B9368F2511}">
      <formula1>2010</formula1>
      <formula2>2050</formula2>
    </dataValidation>
    <dataValidation type="textLength" allowBlank="1" showInputMessage="1" showErrorMessage="1" sqref="B6" xr:uid="{8317F99B-174C-4064-809D-46E5B3036DFD}">
      <formula1>10</formula1>
      <formula2>10</formula2>
    </dataValidation>
    <dataValidation type="whole" allowBlank="1" showInputMessage="1" showErrorMessage="1" errorTitle="hata" error="0 ile 100 arasında bir sayı girilmelidir." prompt="0 ile 100 arasında bir sayı girilmelidir." sqref="D42" xr:uid="{44E95555-7DA9-4A2E-B25A-A38B18EDE2B6}">
      <formula1>0</formula1>
      <formula2>100</formula2>
    </dataValidation>
    <dataValidation type="list" allowBlank="1" showInputMessage="1" showErrorMessage="1" sqref="C14:C41" xr:uid="{388FD27E-A81A-4C19-B152-E257DFB9AE00}">
      <formula1>$K$14:$K$15</formula1>
    </dataValidation>
  </dataValidations>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8C1D6-14DD-4788-862E-66CB30485FB7}">
  <sheetPr codeName="Sayfa182"/>
  <dimension ref="A1:CW50"/>
  <sheetViews>
    <sheetView zoomScale="80" zoomScaleNormal="80" workbookViewId="0">
      <selection activeCell="B11" sqref="B11"/>
    </sheetView>
  </sheetViews>
  <sheetFormatPr defaultColWidth="9.21875" defaultRowHeight="14.4" x14ac:dyDescent="0.3"/>
  <cols>
    <col min="1" max="1" width="88.5546875" style="2" customWidth="1"/>
    <col min="2" max="2" width="21.5546875" style="2" bestFit="1" customWidth="1"/>
    <col min="3" max="3" width="10.77734375" style="2" bestFit="1" customWidth="1"/>
    <col min="4" max="4" width="13.77734375" style="2" customWidth="1"/>
    <col min="5" max="16384" width="9.21875" style="2"/>
  </cols>
  <sheetData>
    <row r="1" spans="1:101" x14ac:dyDescent="0.3">
      <c r="A1" s="178" t="s">
        <v>0</v>
      </c>
      <c r="B1" s="179"/>
      <c r="C1" s="1"/>
      <c r="D1" s="1"/>
      <c r="CW1" s="2" t="s">
        <v>1</v>
      </c>
    </row>
    <row r="2" spans="1:101" x14ac:dyDescent="0.3">
      <c r="A2" s="3" t="s">
        <v>2</v>
      </c>
      <c r="B2" s="4" t="s">
        <v>3</v>
      </c>
      <c r="C2" s="1"/>
      <c r="D2" s="1"/>
      <c r="CW2" s="2" t="s">
        <v>4</v>
      </c>
    </row>
    <row r="3" spans="1:101" x14ac:dyDescent="0.3">
      <c r="A3" s="3" t="s">
        <v>5</v>
      </c>
      <c r="B3" s="5" t="s">
        <v>6</v>
      </c>
      <c r="C3" s="1"/>
      <c r="D3" s="1"/>
    </row>
    <row r="4" spans="1:101" x14ac:dyDescent="0.3">
      <c r="A4" s="3" t="s">
        <v>7</v>
      </c>
      <c r="B4" s="4">
        <v>2</v>
      </c>
      <c r="C4" s="1"/>
      <c r="D4" s="1"/>
    </row>
    <row r="5" spans="1:101" x14ac:dyDescent="0.3">
      <c r="A5" s="3" t="s">
        <v>8</v>
      </c>
      <c r="B5" s="6"/>
      <c r="C5" s="1"/>
      <c r="D5" s="1"/>
    </row>
    <row r="6" spans="1:101" x14ac:dyDescent="0.3">
      <c r="A6" s="3" t="s">
        <v>9</v>
      </c>
      <c r="B6" s="6"/>
      <c r="C6" s="1"/>
      <c r="D6" s="1"/>
    </row>
    <row r="7" spans="1:101" x14ac:dyDescent="0.3">
      <c r="A7" s="3" t="s">
        <v>10</v>
      </c>
      <c r="B7" s="6"/>
      <c r="C7" s="1"/>
      <c r="D7" s="1"/>
    </row>
    <row r="8" spans="1:101" x14ac:dyDescent="0.3">
      <c r="A8" s="3" t="s">
        <v>11</v>
      </c>
      <c r="B8" s="7"/>
      <c r="C8" s="1"/>
      <c r="D8" s="1"/>
    </row>
    <row r="9" spans="1:101" ht="16.2" thickBot="1" x14ac:dyDescent="0.35">
      <c r="A9" s="8" t="s">
        <v>12</v>
      </c>
      <c r="B9" s="9"/>
      <c r="C9" s="1"/>
      <c r="D9" s="1"/>
    </row>
    <row r="10" spans="1:101" x14ac:dyDescent="0.3">
      <c r="A10" s="10"/>
      <c r="B10" s="10"/>
      <c r="C10" s="1"/>
      <c r="D10" s="1"/>
    </row>
    <row r="11" spans="1:101" ht="27.75" customHeight="1" thickBot="1" x14ac:dyDescent="0.35">
      <c r="A11" s="11" t="s">
        <v>13</v>
      </c>
      <c r="B11" s="10"/>
      <c r="C11" s="1"/>
      <c r="D11" s="1"/>
    </row>
    <row r="12" spans="1:101" ht="15" thickBot="1" x14ac:dyDescent="0.35">
      <c r="A12" s="195" t="s">
        <v>14</v>
      </c>
      <c r="B12" s="196"/>
      <c r="C12" s="1"/>
      <c r="D12" s="1"/>
    </row>
    <row r="13" spans="1:101" ht="24.6" thickBot="1" x14ac:dyDescent="0.35">
      <c r="A13" s="12" t="s">
        <v>15</v>
      </c>
      <c r="B13" s="13" t="s">
        <v>16</v>
      </c>
      <c r="C13" s="14" t="s">
        <v>17</v>
      </c>
      <c r="D13" s="15" t="s">
        <v>18</v>
      </c>
    </row>
    <row r="14" spans="1:101" x14ac:dyDescent="0.3">
      <c r="A14" s="16" t="s">
        <v>19</v>
      </c>
      <c r="B14" s="17">
        <v>3</v>
      </c>
      <c r="C14" s="18"/>
      <c r="D14" s="19">
        <f>IF(LEN(C14)=4,3,0)</f>
        <v>0</v>
      </c>
    </row>
    <row r="15" spans="1:101" x14ac:dyDescent="0.3">
      <c r="A15" s="20" t="s">
        <v>20</v>
      </c>
      <c r="B15" s="17">
        <v>3</v>
      </c>
      <c r="C15" s="18"/>
      <c r="D15" s="19">
        <f>IF(LEN(C15)=4,3,0)</f>
        <v>0</v>
      </c>
    </row>
    <row r="16" spans="1:101" x14ac:dyDescent="0.3">
      <c r="A16" s="20" t="s">
        <v>21</v>
      </c>
      <c r="B16" s="17">
        <v>3</v>
      </c>
      <c r="C16" s="18"/>
      <c r="D16" s="19">
        <f>IF(LEN(C16)=4,3,0)</f>
        <v>0</v>
      </c>
    </row>
    <row r="17" spans="1:4" x14ac:dyDescent="0.3">
      <c r="A17" s="20" t="s">
        <v>22</v>
      </c>
      <c r="B17" s="17">
        <v>3</v>
      </c>
      <c r="C17" s="18"/>
      <c r="D17" s="19">
        <f>IF(LEN(C17)=4,3,0)</f>
        <v>0</v>
      </c>
    </row>
    <row r="18" spans="1:4" ht="15" thickBot="1" x14ac:dyDescent="0.35">
      <c r="A18" s="21" t="s">
        <v>23</v>
      </c>
      <c r="B18" s="17">
        <v>3</v>
      </c>
      <c r="C18" s="18"/>
      <c r="D18" s="19">
        <f>IF(LEN(C18)=4,3,0)</f>
        <v>0</v>
      </c>
    </row>
    <row r="19" spans="1:4" x14ac:dyDescent="0.3">
      <c r="A19" s="16" t="s">
        <v>24</v>
      </c>
      <c r="B19" s="17">
        <v>10</v>
      </c>
      <c r="C19" s="18"/>
      <c r="D19" s="19">
        <f>IF(LEN(C19)=4,10,0)</f>
        <v>0</v>
      </c>
    </row>
    <row r="20" spans="1:4" ht="15" thickBot="1" x14ac:dyDescent="0.35">
      <c r="A20" s="21" t="s">
        <v>25</v>
      </c>
      <c r="B20" s="17">
        <v>15</v>
      </c>
      <c r="C20" s="18"/>
      <c r="D20" s="19">
        <f>IF(LEN(C20)=4,15,0)</f>
        <v>0</v>
      </c>
    </row>
    <row r="21" spans="1:4" x14ac:dyDescent="0.3">
      <c r="A21" s="16" t="s">
        <v>26</v>
      </c>
      <c r="B21" s="17">
        <v>4</v>
      </c>
      <c r="C21" s="18"/>
      <c r="D21" s="17"/>
    </row>
    <row r="22" spans="1:4" x14ac:dyDescent="0.3">
      <c r="A22" s="20" t="s">
        <v>27</v>
      </c>
      <c r="B22" s="17">
        <v>2</v>
      </c>
      <c r="C22" s="18"/>
      <c r="D22" s="17"/>
    </row>
    <row r="23" spans="1:4" ht="15" thickBot="1" x14ac:dyDescent="0.35">
      <c r="A23" s="21" t="s">
        <v>28</v>
      </c>
      <c r="B23" s="17">
        <v>2</v>
      </c>
      <c r="C23" s="18"/>
      <c r="D23" s="17"/>
    </row>
    <row r="24" spans="1:4" x14ac:dyDescent="0.3">
      <c r="A24" s="16" t="s">
        <v>29</v>
      </c>
      <c r="B24" s="17">
        <v>4</v>
      </c>
      <c r="C24" s="18"/>
      <c r="D24" s="17"/>
    </row>
    <row r="25" spans="1:4" x14ac:dyDescent="0.3">
      <c r="A25" s="20" t="s">
        <v>30</v>
      </c>
      <c r="B25" s="17">
        <v>2</v>
      </c>
      <c r="C25" s="18"/>
      <c r="D25" s="17"/>
    </row>
    <row r="26" spans="1:4" ht="15" thickBot="1" x14ac:dyDescent="0.35">
      <c r="A26" s="21" t="s">
        <v>31</v>
      </c>
      <c r="B26" s="17">
        <v>2</v>
      </c>
      <c r="C26" s="18"/>
      <c r="D26" s="17"/>
    </row>
    <row r="27" spans="1:4" x14ac:dyDescent="0.3">
      <c r="A27" s="16" t="s">
        <v>32</v>
      </c>
      <c r="B27" s="17">
        <v>6</v>
      </c>
      <c r="C27" s="18"/>
      <c r="D27" s="17"/>
    </row>
    <row r="28" spans="1:4" x14ac:dyDescent="0.3">
      <c r="A28" s="20" t="s">
        <v>33</v>
      </c>
      <c r="B28" s="17">
        <v>4</v>
      </c>
      <c r="C28" s="18"/>
      <c r="D28" s="17"/>
    </row>
    <row r="29" spans="1:4" ht="15" thickBot="1" x14ac:dyDescent="0.35">
      <c r="A29" s="21" t="s">
        <v>34</v>
      </c>
      <c r="B29" s="17">
        <v>4</v>
      </c>
      <c r="C29" s="18"/>
      <c r="D29" s="17"/>
    </row>
    <row r="30" spans="1:4" x14ac:dyDescent="0.3">
      <c r="A30" s="16" t="s">
        <v>35</v>
      </c>
      <c r="B30" s="17">
        <v>1</v>
      </c>
      <c r="C30" s="18"/>
      <c r="D30" s="19">
        <f>IF(LEN(C30)=4,1,0)</f>
        <v>0</v>
      </c>
    </row>
    <row r="31" spans="1:4" x14ac:dyDescent="0.3">
      <c r="A31" s="20" t="s">
        <v>36</v>
      </c>
      <c r="B31" s="17">
        <v>1</v>
      </c>
      <c r="C31" s="18"/>
      <c r="D31" s="19">
        <f>IF(LEN(C31)=4,1,0)</f>
        <v>0</v>
      </c>
    </row>
    <row r="32" spans="1:4" x14ac:dyDescent="0.3">
      <c r="A32" s="22" t="s">
        <v>37</v>
      </c>
      <c r="B32" s="17">
        <v>2</v>
      </c>
      <c r="C32" s="18"/>
      <c r="D32" s="17"/>
    </row>
    <row r="33" spans="1:4" x14ac:dyDescent="0.3">
      <c r="A33" s="22" t="s">
        <v>38</v>
      </c>
      <c r="B33" s="17">
        <v>3</v>
      </c>
      <c r="C33" s="18"/>
      <c r="D33" s="17"/>
    </row>
    <row r="34" spans="1:4" ht="24" x14ac:dyDescent="0.3">
      <c r="A34" s="22" t="s">
        <v>39</v>
      </c>
      <c r="B34" s="17">
        <v>3</v>
      </c>
      <c r="C34" s="18"/>
      <c r="D34" s="17"/>
    </row>
    <row r="35" spans="1:4" ht="24" x14ac:dyDescent="0.3">
      <c r="A35" s="22" t="s">
        <v>40</v>
      </c>
      <c r="B35" s="17">
        <v>4</v>
      </c>
      <c r="C35" s="18"/>
      <c r="D35" s="17"/>
    </row>
    <row r="36" spans="1:4" ht="24" x14ac:dyDescent="0.3">
      <c r="A36" s="22" t="s">
        <v>41</v>
      </c>
      <c r="B36" s="17">
        <v>1</v>
      </c>
      <c r="C36" s="18"/>
      <c r="D36" s="19">
        <f>IF(LEN(C36)=4,1,0)</f>
        <v>0</v>
      </c>
    </row>
    <row r="37" spans="1:4" x14ac:dyDescent="0.3">
      <c r="A37" s="20" t="s">
        <v>42</v>
      </c>
      <c r="B37" s="17">
        <v>4</v>
      </c>
      <c r="C37" s="18"/>
      <c r="D37" s="17"/>
    </row>
    <row r="38" spans="1:4" x14ac:dyDescent="0.3">
      <c r="A38" s="20" t="s">
        <v>43</v>
      </c>
      <c r="B38" s="17">
        <v>4</v>
      </c>
      <c r="C38" s="18"/>
      <c r="D38" s="17"/>
    </row>
    <row r="39" spans="1:4" x14ac:dyDescent="0.3">
      <c r="A39" s="20" t="s">
        <v>44</v>
      </c>
      <c r="B39" s="17">
        <v>4</v>
      </c>
      <c r="C39" s="18"/>
      <c r="D39" s="17"/>
    </row>
    <row r="40" spans="1:4" x14ac:dyDescent="0.3">
      <c r="A40" s="20" t="s">
        <v>45</v>
      </c>
      <c r="B40" s="17">
        <v>1</v>
      </c>
      <c r="C40" s="18"/>
      <c r="D40" s="19">
        <f>IF(LEN(C40)=4,1,0)</f>
        <v>0</v>
      </c>
    </row>
    <row r="41" spans="1:4" x14ac:dyDescent="0.3">
      <c r="A41" s="20" t="s">
        <v>46</v>
      </c>
      <c r="B41" s="17">
        <v>1</v>
      </c>
      <c r="C41" s="18"/>
      <c r="D41" s="19">
        <f>IF(LEN(C41)=4,1,0)</f>
        <v>0</v>
      </c>
    </row>
    <row r="42" spans="1:4" ht="15" thickBot="1" x14ac:dyDescent="0.35">
      <c r="A42" s="21" t="s">
        <v>47</v>
      </c>
      <c r="B42" s="17">
        <v>1</v>
      </c>
      <c r="C42" s="18"/>
      <c r="D42" s="19">
        <f>IF(LEN(C42)=4,1,0)</f>
        <v>0</v>
      </c>
    </row>
    <row r="43" spans="1:4" ht="15.6" x14ac:dyDescent="0.3">
      <c r="A43" s="23" t="s">
        <v>48</v>
      </c>
      <c r="B43" s="17">
        <v>100</v>
      </c>
      <c r="C43" s="18" t="s">
        <v>1</v>
      </c>
      <c r="D43" s="17"/>
    </row>
    <row r="44" spans="1:4" ht="16.2" thickBot="1" x14ac:dyDescent="0.35">
      <c r="A44" s="24" t="s">
        <v>49</v>
      </c>
      <c r="B44" s="17">
        <v>100</v>
      </c>
      <c r="C44" s="18" t="s">
        <v>1</v>
      </c>
      <c r="D44" s="19">
        <f>SUM(D14:D42)</f>
        <v>0</v>
      </c>
    </row>
    <row r="45" spans="1:4" ht="16.2" thickBot="1" x14ac:dyDescent="0.35">
      <c r="A45" s="180" t="s">
        <v>50</v>
      </c>
      <c r="B45" s="181"/>
      <c r="C45" s="182"/>
      <c r="D45" s="25"/>
    </row>
    <row r="50" spans="1:3" ht="93.75" customHeight="1" x14ac:dyDescent="0.3">
      <c r="A50" s="183" t="s">
        <v>51</v>
      </c>
      <c r="B50" s="183"/>
      <c r="C50" s="183"/>
    </row>
  </sheetData>
  <sheetProtection formatRows="0" sort="0" autoFilter="0"/>
  <mergeCells count="4">
    <mergeCell ref="A1:B1"/>
    <mergeCell ref="A12:B12"/>
    <mergeCell ref="A45:C45"/>
    <mergeCell ref="A50:C50"/>
  </mergeCells>
  <dataValidations count="12">
    <dataValidation type="textLength" allowBlank="1" showInputMessage="1" showErrorMessage="1" sqref="B6" xr:uid="{B39048C4-CF7F-406A-B74D-68787E11B47A}">
      <formula1>10</formula1>
      <formula2>10</formula2>
    </dataValidation>
    <dataValidation type="whole" allowBlank="1" showInputMessage="1" showErrorMessage="1" sqref="B8" xr:uid="{A985A3BA-215A-4668-AC48-E98A41C430B7}">
      <formula1>2010</formula1>
      <formula2>2050</formula2>
    </dataValidation>
    <dataValidation type="textLength" allowBlank="1" showInputMessage="1" showErrorMessage="1" sqref="B5" xr:uid="{41F015AE-D032-44BD-BF94-B8F66CA26D85}">
      <formula1>3</formula1>
      <formula2>30</formula2>
    </dataValidation>
    <dataValidation type="whole" allowBlank="1" showInputMessage="1" showErrorMessage="1" error="0 ile 100 arasında bir sayı girilecektir." prompt="0 ile 100 arasında bir sayı girilecektir." sqref="D43" xr:uid="{4DEEF8CC-0AFB-4C20-89D0-AA05AEEF4387}">
      <formula1>0</formula1>
      <formula2>100</formula2>
    </dataValidation>
    <dataValidation type="decimal" allowBlank="1" showInputMessage="1" showErrorMessage="1" prompt="0-4 arasında orantı kurularak puan verilecektir." sqref="D21 D24 D28:D29 D35 D37:D39" xr:uid="{67AC1E72-5CD1-41B6-B0B6-F7F67C28AD39}">
      <formula1>0</formula1>
      <formula2>4</formula2>
    </dataValidation>
    <dataValidation type="decimal" allowBlank="1" showInputMessage="1" showErrorMessage="1" prompt="0-2 arasında orantı kurularak puan verilecektir." sqref="D22:D23 D25:D26 D32" xr:uid="{1615AD13-9B86-4A34-A5DE-6654F7A28097}">
      <formula1>0</formula1>
      <formula2>2</formula2>
    </dataValidation>
    <dataValidation type="decimal" allowBlank="1" showInputMessage="1" showErrorMessage="1" prompt="0-6 arasında orantı kurularak puan verilecektir." sqref="D27" xr:uid="{DFC4E6D1-F4B8-425F-B327-1C96C610E07F}">
      <formula1>0</formula1>
      <formula2>6</formula2>
    </dataValidation>
    <dataValidation type="decimal" allowBlank="1" showInputMessage="1" showErrorMessage="1" prompt="0-3 arasında orantı kurularak puan verilecektir." sqref="D33:D34" xr:uid="{2BB3A0D6-FCC1-43AA-93D3-6515BAB41898}">
      <formula1>0</formula1>
      <formula2>3</formula2>
    </dataValidation>
    <dataValidation type="date" allowBlank="1" showErrorMessage="1" errorTitle="İstenen Aralıkta Değil!" error="İstenen Aralık: Minimum=01/01/2019 Maksimum=31/12/2100" sqref="D45" xr:uid="{A8B1146C-93FD-4654-8153-2CA0F6490287}">
      <formula1>DATE(2019,1,1)</formula1>
      <formula2>DATE(2100,12,31)</formula2>
    </dataValidation>
    <dataValidation type="textLength" allowBlank="1" showErrorMessage="1" errorTitle="Metin uzunluğu istenen aralıkta değil!" error="İstenen Aralık: Minimum Uzunluk=0 karakter Maksimum Uzunluk=2147483647 karakter" sqref="A14:A44" xr:uid="{4931A4B8-E53F-4922-8200-DDED2279A640}">
      <formula1>0</formula1>
      <formula2>2147483647</formula2>
    </dataValidation>
    <dataValidation type="list" allowBlank="1" sqref="C14:C44" xr:uid="{DF5D008B-9760-4F7A-B621-39685EB452C8}">
      <formula1>$CW$1:$CW$2</formula1>
    </dataValidation>
    <dataValidation type="decimal" allowBlank="1" showErrorMessage="1" errorTitle="İstenen Aralıkta Değil!" error="İstenen Aralık: Minimum=0.0 Maksimum=9223372036854775807" sqref="D14:D44 B14:B44" xr:uid="{6116CF01-CF43-4530-90E3-464B9059D55F}">
      <formula1>0</formula1>
      <formula2>9223372036854770000</formula2>
    </dataValidation>
  </dataValidations>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E2A2C-D2F1-49AD-B0F7-DCBC2FEF7883}">
  <sheetPr codeName="Sayfa178"/>
  <dimension ref="A1:CW50"/>
  <sheetViews>
    <sheetView zoomScale="80" zoomScaleNormal="80" workbookViewId="0">
      <selection activeCell="B11" sqref="B11"/>
    </sheetView>
  </sheetViews>
  <sheetFormatPr defaultColWidth="9.21875" defaultRowHeight="14.4" x14ac:dyDescent="0.3"/>
  <cols>
    <col min="1" max="1" width="90.21875" style="2" bestFit="1" customWidth="1"/>
    <col min="2" max="2" width="21" style="2" bestFit="1" customWidth="1"/>
    <col min="3" max="3" width="10.77734375" style="2" bestFit="1" customWidth="1"/>
    <col min="4" max="4" width="14.21875" style="2" customWidth="1"/>
    <col min="5" max="16384" width="9.21875" style="2"/>
  </cols>
  <sheetData>
    <row r="1" spans="1:101" x14ac:dyDescent="0.3">
      <c r="A1" s="178" t="s">
        <v>0</v>
      </c>
      <c r="B1" s="179"/>
      <c r="C1" s="85"/>
      <c r="D1" s="85"/>
      <c r="CW1" s="2" t="s">
        <v>1</v>
      </c>
    </row>
    <row r="2" spans="1:101" x14ac:dyDescent="0.3">
      <c r="A2" s="3" t="s">
        <v>2</v>
      </c>
      <c r="B2" s="4" t="s">
        <v>129</v>
      </c>
      <c r="C2" s="85"/>
      <c r="D2" s="85"/>
      <c r="CW2" s="2" t="s">
        <v>4</v>
      </c>
    </row>
    <row r="3" spans="1:101" ht="26.4" x14ac:dyDescent="0.3">
      <c r="A3" s="3" t="s">
        <v>5</v>
      </c>
      <c r="B3" s="5" t="s">
        <v>130</v>
      </c>
      <c r="C3" s="85"/>
      <c r="D3" s="85"/>
    </row>
    <row r="4" spans="1:101" x14ac:dyDescent="0.3">
      <c r="A4" s="3" t="s">
        <v>7</v>
      </c>
      <c r="B4" s="4">
        <v>2</v>
      </c>
      <c r="C4" s="85"/>
      <c r="D4" s="85"/>
    </row>
    <row r="5" spans="1:101" x14ac:dyDescent="0.3">
      <c r="A5" s="3" t="s">
        <v>8</v>
      </c>
      <c r="B5" s="6"/>
      <c r="C5" s="85"/>
      <c r="D5" s="85"/>
    </row>
    <row r="6" spans="1:101" x14ac:dyDescent="0.3">
      <c r="A6" s="3" t="s">
        <v>9</v>
      </c>
      <c r="B6" s="6"/>
      <c r="C6" s="85"/>
      <c r="D6" s="85"/>
    </row>
    <row r="7" spans="1:101" x14ac:dyDescent="0.3">
      <c r="A7" s="3" t="s">
        <v>10</v>
      </c>
      <c r="B7" s="6"/>
      <c r="C7" s="85"/>
      <c r="D7" s="85"/>
    </row>
    <row r="8" spans="1:101" x14ac:dyDescent="0.3">
      <c r="A8" s="3" t="s">
        <v>11</v>
      </c>
      <c r="B8" s="7"/>
      <c r="C8" s="85"/>
      <c r="D8" s="85"/>
    </row>
    <row r="9" spans="1:101" ht="16.2" thickBot="1" x14ac:dyDescent="0.35">
      <c r="A9" s="8" t="s">
        <v>12</v>
      </c>
      <c r="B9" s="9"/>
      <c r="C9" s="85"/>
      <c r="D9" s="85"/>
    </row>
    <row r="10" spans="1:101" x14ac:dyDescent="0.3">
      <c r="C10" s="85"/>
      <c r="D10" s="85"/>
    </row>
    <row r="11" spans="1:101" ht="31.5" customHeight="1" thickBot="1" x14ac:dyDescent="0.35">
      <c r="A11" s="11" t="s">
        <v>13</v>
      </c>
      <c r="C11" s="85"/>
      <c r="D11" s="85"/>
    </row>
    <row r="12" spans="1:101" ht="15" thickBot="1" x14ac:dyDescent="0.35">
      <c r="A12" s="98" t="s">
        <v>131</v>
      </c>
      <c r="B12" s="99"/>
      <c r="C12" s="85"/>
      <c r="D12" s="85"/>
    </row>
    <row r="13" spans="1:101" ht="24.6" thickBot="1" x14ac:dyDescent="0.35">
      <c r="A13" s="86" t="s">
        <v>15</v>
      </c>
      <c r="B13" s="87" t="s">
        <v>55</v>
      </c>
      <c r="C13" s="88" t="s">
        <v>17</v>
      </c>
      <c r="D13" s="89" t="s">
        <v>18</v>
      </c>
    </row>
    <row r="14" spans="1:101" x14ac:dyDescent="0.3">
      <c r="A14" s="90" t="s">
        <v>104</v>
      </c>
      <c r="B14" s="17">
        <v>5</v>
      </c>
      <c r="C14" s="18"/>
      <c r="D14" s="19">
        <f>IF(LEN(C14)=4,5,0)</f>
        <v>0</v>
      </c>
    </row>
    <row r="15" spans="1:101" x14ac:dyDescent="0.3">
      <c r="A15" s="91" t="s">
        <v>57</v>
      </c>
      <c r="B15" s="17">
        <v>5</v>
      </c>
      <c r="C15" s="18"/>
      <c r="D15" s="19">
        <f>IF(LEN(C15)=4,5,0)</f>
        <v>0</v>
      </c>
    </row>
    <row r="16" spans="1:101" x14ac:dyDescent="0.3">
      <c r="A16" s="91" t="s">
        <v>106</v>
      </c>
      <c r="B16" s="17">
        <v>4</v>
      </c>
      <c r="C16" s="18"/>
      <c r="D16" s="19">
        <f>IF(LEN(C16)=4,4,0)</f>
        <v>0</v>
      </c>
    </row>
    <row r="17" spans="1:4" x14ac:dyDescent="0.3">
      <c r="A17" s="91" t="s">
        <v>23</v>
      </c>
      <c r="B17" s="17">
        <v>4</v>
      </c>
      <c r="C17" s="18"/>
      <c r="D17" s="19">
        <f>IF(LEN(C17)=4,4,0)</f>
        <v>0</v>
      </c>
    </row>
    <row r="18" spans="1:4" ht="15" thickBot="1" x14ac:dyDescent="0.35">
      <c r="A18" s="92" t="s">
        <v>107</v>
      </c>
      <c r="B18" s="17">
        <v>2</v>
      </c>
      <c r="C18" s="18"/>
      <c r="D18" s="19">
        <f>IF(LEN(C18)=4,2,0)</f>
        <v>0</v>
      </c>
    </row>
    <row r="19" spans="1:4" x14ac:dyDescent="0.3">
      <c r="A19" s="90" t="s">
        <v>24</v>
      </c>
      <c r="B19" s="17">
        <v>10</v>
      </c>
      <c r="C19" s="18"/>
      <c r="D19" s="19">
        <f>IF(LEN(C19)=4,10,0)</f>
        <v>0</v>
      </c>
    </row>
    <row r="20" spans="1:4" ht="15" thickBot="1" x14ac:dyDescent="0.35">
      <c r="A20" s="92" t="s">
        <v>25</v>
      </c>
      <c r="B20" s="17">
        <v>15</v>
      </c>
      <c r="C20" s="18"/>
      <c r="D20" s="19">
        <f>IF(LEN(C20)=4,15,0)</f>
        <v>0</v>
      </c>
    </row>
    <row r="21" spans="1:4" x14ac:dyDescent="0.3">
      <c r="A21" s="90" t="s">
        <v>27</v>
      </c>
      <c r="B21" s="17">
        <v>3</v>
      </c>
      <c r="C21" s="18"/>
      <c r="D21" s="19">
        <f>IF(LEN(C21)=4,3,0)</f>
        <v>0</v>
      </c>
    </row>
    <row r="22" spans="1:4" x14ac:dyDescent="0.3">
      <c r="A22" s="91" t="s">
        <v>132</v>
      </c>
      <c r="B22" s="17">
        <v>2</v>
      </c>
      <c r="C22" s="18"/>
      <c r="D22" s="19">
        <f>IF(LEN(C22)=4,2,0)</f>
        <v>0</v>
      </c>
    </row>
    <row r="23" spans="1:4" ht="15" thickBot="1" x14ac:dyDescent="0.35">
      <c r="A23" s="92" t="s">
        <v>28</v>
      </c>
      <c r="B23" s="17">
        <v>2</v>
      </c>
      <c r="C23" s="18"/>
      <c r="D23" s="19">
        <f>IF(LEN(C23)=4,2,0)</f>
        <v>0</v>
      </c>
    </row>
    <row r="24" spans="1:4" x14ac:dyDescent="0.3">
      <c r="A24" s="90" t="s">
        <v>30</v>
      </c>
      <c r="B24" s="17">
        <v>2</v>
      </c>
      <c r="C24" s="18"/>
      <c r="D24" s="19">
        <f>IF(LEN(C24)=4,2,0)</f>
        <v>0</v>
      </c>
    </row>
    <row r="25" spans="1:4" x14ac:dyDescent="0.3">
      <c r="A25" s="91" t="s">
        <v>133</v>
      </c>
      <c r="B25" s="17">
        <v>2</v>
      </c>
      <c r="C25" s="18"/>
      <c r="D25" s="19">
        <f>IF(LEN(C25)=4,2,0)</f>
        <v>0</v>
      </c>
    </row>
    <row r="26" spans="1:4" ht="15" thickBot="1" x14ac:dyDescent="0.35">
      <c r="A26" s="92" t="s">
        <v>31</v>
      </c>
      <c r="B26" s="17">
        <v>2</v>
      </c>
      <c r="C26" s="18"/>
      <c r="D26" s="19">
        <f>IF(LEN(C26)=4,2,0)</f>
        <v>0</v>
      </c>
    </row>
    <row r="27" spans="1:4" x14ac:dyDescent="0.3">
      <c r="A27" s="90" t="s">
        <v>33</v>
      </c>
      <c r="B27" s="17">
        <v>3</v>
      </c>
      <c r="C27" s="18"/>
      <c r="D27" s="19">
        <f>IF(LEN(C27)=4,3,0)</f>
        <v>0</v>
      </c>
    </row>
    <row r="28" spans="1:4" x14ac:dyDescent="0.3">
      <c r="A28" s="91" t="s">
        <v>134</v>
      </c>
      <c r="B28" s="17">
        <v>2</v>
      </c>
      <c r="C28" s="18"/>
      <c r="D28" s="19">
        <f>IF(LEN(C28)=4,2,0)</f>
        <v>0</v>
      </c>
    </row>
    <row r="29" spans="1:4" ht="15" thickBot="1" x14ac:dyDescent="0.35">
      <c r="A29" s="92" t="s">
        <v>34</v>
      </c>
      <c r="B29" s="17">
        <v>2</v>
      </c>
      <c r="C29" s="18"/>
      <c r="D29" s="19">
        <f>IF(LEN(C29)=4,2,0)</f>
        <v>0</v>
      </c>
    </row>
    <row r="30" spans="1:4" x14ac:dyDescent="0.3">
      <c r="A30" s="90" t="s">
        <v>135</v>
      </c>
      <c r="B30" s="17">
        <v>1</v>
      </c>
      <c r="C30" s="18"/>
      <c r="D30" s="19">
        <f>IF(LEN(C30)=4,1,0)</f>
        <v>0</v>
      </c>
    </row>
    <row r="31" spans="1:4" ht="15" thickBot="1" x14ac:dyDescent="0.35">
      <c r="A31" s="94" t="s">
        <v>136</v>
      </c>
      <c r="B31" s="17">
        <v>1</v>
      </c>
      <c r="C31" s="18"/>
      <c r="D31" s="19">
        <f>IF(LEN(C31)=4,1,0)</f>
        <v>0</v>
      </c>
    </row>
    <row r="32" spans="1:4" x14ac:dyDescent="0.3">
      <c r="A32" s="100" t="s">
        <v>137</v>
      </c>
      <c r="B32" s="17">
        <v>2</v>
      </c>
      <c r="C32" s="18"/>
      <c r="D32" s="19">
        <f>IF(LEN(C32)=4,2,0)</f>
        <v>0</v>
      </c>
    </row>
    <row r="33" spans="1:4" ht="15" thickBot="1" x14ac:dyDescent="0.35">
      <c r="A33" s="93" t="s">
        <v>138</v>
      </c>
      <c r="B33" s="17">
        <v>3</v>
      </c>
      <c r="C33" s="18"/>
      <c r="D33" s="19">
        <f>IF(LEN(C33)=4,3,0)</f>
        <v>0</v>
      </c>
    </row>
    <row r="34" spans="1:4" x14ac:dyDescent="0.3">
      <c r="A34" s="100" t="s">
        <v>139</v>
      </c>
      <c r="B34" s="17">
        <v>4</v>
      </c>
      <c r="C34" s="18"/>
      <c r="D34" s="19">
        <f>IF(LEN(C34)=4,4,0)</f>
        <v>0</v>
      </c>
    </row>
    <row r="35" spans="1:4" x14ac:dyDescent="0.3">
      <c r="A35" s="101" t="s">
        <v>140</v>
      </c>
      <c r="B35" s="17">
        <v>5</v>
      </c>
      <c r="C35" s="18"/>
      <c r="D35" s="19">
        <f>IF(LEN(C35)=4,5,0)</f>
        <v>0</v>
      </c>
    </row>
    <row r="36" spans="1:4" ht="15" thickBot="1" x14ac:dyDescent="0.35">
      <c r="A36" s="93" t="s">
        <v>141</v>
      </c>
      <c r="B36" s="17">
        <v>1</v>
      </c>
      <c r="C36" s="18"/>
      <c r="D36" s="19">
        <f>IF(LEN(C36)=4,1,0)</f>
        <v>0</v>
      </c>
    </row>
    <row r="37" spans="1:4" x14ac:dyDescent="0.3">
      <c r="A37" s="90" t="s">
        <v>142</v>
      </c>
      <c r="B37" s="17">
        <v>5</v>
      </c>
      <c r="C37" s="18"/>
      <c r="D37" s="19">
        <f>IF(LEN(C37)=4,5,0)</f>
        <v>0</v>
      </c>
    </row>
    <row r="38" spans="1:4" x14ac:dyDescent="0.3">
      <c r="A38" s="91" t="s">
        <v>143</v>
      </c>
      <c r="B38" s="17">
        <v>5</v>
      </c>
      <c r="C38" s="18"/>
      <c r="D38" s="19">
        <f>IF(LEN(C38)=4,5,0)</f>
        <v>0</v>
      </c>
    </row>
    <row r="39" spans="1:4" ht="15" thickBot="1" x14ac:dyDescent="0.35">
      <c r="A39" s="92" t="s">
        <v>144</v>
      </c>
      <c r="B39" s="17">
        <v>3</v>
      </c>
      <c r="C39" s="18"/>
      <c r="D39" s="19">
        <f>IF(LEN(C39)=4,3,0)</f>
        <v>0</v>
      </c>
    </row>
    <row r="40" spans="1:4" x14ac:dyDescent="0.3">
      <c r="A40" s="95" t="s">
        <v>145</v>
      </c>
      <c r="B40" s="17">
        <v>2</v>
      </c>
      <c r="C40" s="18"/>
      <c r="D40" s="19">
        <f>IF(LEN(C40)=4,2,0)</f>
        <v>0</v>
      </c>
    </row>
    <row r="41" spans="1:4" x14ac:dyDescent="0.3">
      <c r="A41" s="91" t="s">
        <v>146</v>
      </c>
      <c r="B41" s="17">
        <v>2</v>
      </c>
      <c r="C41" s="18"/>
      <c r="D41" s="19">
        <f>IF(LEN(C41)=4,2,0)</f>
        <v>0</v>
      </c>
    </row>
    <row r="42" spans="1:4" ht="15" thickBot="1" x14ac:dyDescent="0.35">
      <c r="A42" s="92" t="s">
        <v>147</v>
      </c>
      <c r="B42" s="17">
        <v>1</v>
      </c>
      <c r="C42" s="18"/>
      <c r="D42" s="19">
        <f>IF(LEN(C42)=4,1,0)</f>
        <v>0</v>
      </c>
    </row>
    <row r="43" spans="1:4" ht="15.6" x14ac:dyDescent="0.3">
      <c r="A43" s="96" t="s">
        <v>48</v>
      </c>
      <c r="B43" s="17">
        <v>100</v>
      </c>
      <c r="C43" s="18" t="s">
        <v>1</v>
      </c>
      <c r="D43" s="17"/>
    </row>
    <row r="44" spans="1:4" ht="16.2" thickBot="1" x14ac:dyDescent="0.35">
      <c r="A44" s="97" t="s">
        <v>49</v>
      </c>
      <c r="B44" s="17">
        <v>100</v>
      </c>
      <c r="C44" s="18" t="s">
        <v>1</v>
      </c>
      <c r="D44" s="19">
        <f>SUM(D14:D42)</f>
        <v>0</v>
      </c>
    </row>
    <row r="45" spans="1:4" ht="16.2" thickBot="1" x14ac:dyDescent="0.35">
      <c r="A45" s="180" t="s">
        <v>50</v>
      </c>
      <c r="B45" s="181"/>
      <c r="C45" s="182"/>
      <c r="D45" s="25"/>
    </row>
    <row r="50" spans="1:3" ht="93.75" customHeight="1" x14ac:dyDescent="0.3">
      <c r="A50" s="183" t="s">
        <v>51</v>
      </c>
      <c r="B50" s="183"/>
      <c r="C50" s="183"/>
    </row>
  </sheetData>
  <sheetProtection formatRows="0" sort="0" autoFilter="0"/>
  <mergeCells count="3">
    <mergeCell ref="A1:B1"/>
    <mergeCell ref="A45:C45"/>
    <mergeCell ref="A50:C50"/>
  </mergeCells>
  <dataValidations count="8">
    <dataValidation type="textLength" allowBlank="1" showInputMessage="1" showErrorMessage="1" sqref="B6" xr:uid="{61563D8C-DCC3-453C-9F59-ABC7538B5CB2}">
      <formula1>10</formula1>
      <formula2>10</formula2>
    </dataValidation>
    <dataValidation type="whole" allowBlank="1" showInputMessage="1" showErrorMessage="1" sqref="B8" xr:uid="{6C9E3E0C-D3E9-411B-BBFF-1C3299A5AEAF}">
      <formula1>2010</formula1>
      <formula2>2050</formula2>
    </dataValidation>
    <dataValidation type="textLength" allowBlank="1" showInputMessage="1" showErrorMessage="1" sqref="B5" xr:uid="{280916F7-1508-40C0-B214-E26F9ED92079}">
      <formula1>3</formula1>
      <formula2>30</formula2>
    </dataValidation>
    <dataValidation type="whole" allowBlank="1" showInputMessage="1" showErrorMessage="1" errorTitle="hata" error="0 ile 100 arasında bir sayı girilmelidir." prompt="0 ile 100 arasında bir sayı girilmelidir." sqref="D43" xr:uid="{DE6E9C3D-A2F7-4951-A9C1-70AA9A5EF1CA}">
      <formula1>0</formula1>
      <formula2>100</formula2>
    </dataValidation>
    <dataValidation type="date" allowBlank="1" showErrorMessage="1" errorTitle="İstenen Aralıkta Değil!" error="İstenen Aralık: Minimum=01/01/2019 Maksimum=31/12/2100" sqref="D45" xr:uid="{4DCB87CD-3C78-47B2-B0F4-71EC2248DE2B}">
      <formula1>DATE(2019,1,1)</formula1>
      <formula2>DATE(2100,12,31)</formula2>
    </dataValidation>
    <dataValidation type="textLength" allowBlank="1" showErrorMessage="1" errorTitle="Metin uzunluğu istenen aralıkta değil!" error="İstenen Aralık: Minimum Uzunluk=0 karakter Maksimum Uzunluk=2147483647 karakter" sqref="A14:A44" xr:uid="{759D2261-B1CD-4D34-A205-529053B0F30D}">
      <formula1>0</formula1>
      <formula2>2147483647</formula2>
    </dataValidation>
    <dataValidation type="list" allowBlank="1" sqref="C14:C44" xr:uid="{6B0A42D9-5993-4B78-B7B3-D4F25D6C2AEB}">
      <formula1>$CW$1:$CW$2</formula1>
    </dataValidation>
    <dataValidation type="decimal" allowBlank="1" showErrorMessage="1" errorTitle="İstenen Aralıkta Değil!" error="İstenen Aralık: Minimum=0.0 Maksimum=9223372036854775807" sqref="D14:D44 B14:B44" xr:uid="{35BE9792-2DA9-4EED-A9AC-B84A47B80F5D}">
      <formula1>0</formula1>
      <formula2>9223372036854770000</formula2>
    </dataValidation>
  </dataValidation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6A76E6-B3E6-48D9-95BA-C41274F062B1}">
  <sheetPr codeName="Sayfa181"/>
  <dimension ref="A1:D45"/>
  <sheetViews>
    <sheetView zoomScale="80" zoomScaleNormal="80" workbookViewId="0">
      <selection activeCell="B11" sqref="B11"/>
    </sheetView>
  </sheetViews>
  <sheetFormatPr defaultColWidth="9.21875" defaultRowHeight="14.4" x14ac:dyDescent="0.3"/>
  <cols>
    <col min="1" max="1" width="89.21875" style="2" bestFit="1" customWidth="1"/>
    <col min="2" max="2" width="26.21875" style="2" bestFit="1" customWidth="1"/>
    <col min="3" max="3" width="10.77734375" style="2" bestFit="1" customWidth="1"/>
    <col min="4" max="4" width="15.21875" style="2" customWidth="1"/>
    <col min="5" max="16384" width="9.21875" style="2"/>
  </cols>
  <sheetData>
    <row r="1" spans="1:4" x14ac:dyDescent="0.3">
      <c r="A1" s="178" t="s">
        <v>0</v>
      </c>
      <c r="B1" s="179"/>
      <c r="C1" s="85"/>
      <c r="D1" s="85"/>
    </row>
    <row r="2" spans="1:4" x14ac:dyDescent="0.3">
      <c r="A2" s="3" t="s">
        <v>2</v>
      </c>
      <c r="B2" s="4" t="s">
        <v>148</v>
      </c>
      <c r="C2" s="85"/>
      <c r="D2" s="85"/>
    </row>
    <row r="3" spans="1:4" ht="26.4" x14ac:dyDescent="0.3">
      <c r="A3" s="3" t="s">
        <v>5</v>
      </c>
      <c r="B3" s="5" t="s">
        <v>149</v>
      </c>
      <c r="C3" s="85"/>
      <c r="D3" s="85"/>
    </row>
    <row r="4" spans="1:4" x14ac:dyDescent="0.3">
      <c r="A4" s="3" t="s">
        <v>7</v>
      </c>
      <c r="B4" s="4">
        <v>1</v>
      </c>
      <c r="C4" s="85"/>
      <c r="D4" s="85"/>
    </row>
    <row r="5" spans="1:4" x14ac:dyDescent="0.3">
      <c r="A5" s="3" t="s">
        <v>8</v>
      </c>
      <c r="B5" s="6"/>
      <c r="C5" s="85"/>
      <c r="D5" s="85"/>
    </row>
    <row r="6" spans="1:4" x14ac:dyDescent="0.3">
      <c r="A6" s="3" t="s">
        <v>9</v>
      </c>
      <c r="B6" s="6"/>
      <c r="C6" s="85"/>
      <c r="D6" s="85"/>
    </row>
    <row r="7" spans="1:4" x14ac:dyDescent="0.3">
      <c r="A7" s="3" t="s">
        <v>10</v>
      </c>
      <c r="B7" s="6"/>
      <c r="C7" s="85"/>
      <c r="D7" s="85"/>
    </row>
    <row r="8" spans="1:4" x14ac:dyDescent="0.3">
      <c r="A8" s="3" t="s">
        <v>11</v>
      </c>
      <c r="B8" s="7"/>
      <c r="C8" s="85"/>
      <c r="D8" s="85"/>
    </row>
    <row r="9" spans="1:4" ht="16.2" thickBot="1" x14ac:dyDescent="0.35">
      <c r="A9" s="8" t="s">
        <v>12</v>
      </c>
      <c r="B9" s="9"/>
      <c r="C9" s="85"/>
      <c r="D9" s="85"/>
    </row>
    <row r="10" spans="1:4" x14ac:dyDescent="0.3">
      <c r="C10" s="85"/>
      <c r="D10" s="85"/>
    </row>
    <row r="11" spans="1:4" ht="27.75" customHeight="1" thickBot="1" x14ac:dyDescent="0.35">
      <c r="A11" s="11" t="s">
        <v>13</v>
      </c>
      <c r="C11" s="85"/>
      <c r="D11" s="85"/>
    </row>
    <row r="12" spans="1:4" ht="15" thickBot="1" x14ac:dyDescent="0.35">
      <c r="A12" s="102" t="s">
        <v>150</v>
      </c>
      <c r="B12" s="103"/>
      <c r="C12" s="85"/>
      <c r="D12" s="85"/>
    </row>
    <row r="13" spans="1:4" ht="24.6" thickBot="1" x14ac:dyDescent="0.35">
      <c r="A13" s="104" t="s">
        <v>15</v>
      </c>
      <c r="B13" s="105" t="s">
        <v>55</v>
      </c>
      <c r="C13" s="88" t="s">
        <v>17</v>
      </c>
      <c r="D13" s="89" t="s">
        <v>18</v>
      </c>
    </row>
    <row r="14" spans="1:4" x14ac:dyDescent="0.3">
      <c r="A14" s="90" t="s">
        <v>57</v>
      </c>
      <c r="B14" s="106">
        <v>10</v>
      </c>
      <c r="C14" s="40"/>
      <c r="D14" s="107">
        <f>IF(LEN(C14)=4,10,0)</f>
        <v>0</v>
      </c>
    </row>
    <row r="15" spans="1:4" x14ac:dyDescent="0.3">
      <c r="A15" s="108" t="s">
        <v>58</v>
      </c>
      <c r="B15" s="109">
        <v>5</v>
      </c>
      <c r="C15" s="32"/>
      <c r="D15" s="33">
        <f>IF(LEN(C15)=4,5,0)</f>
        <v>0</v>
      </c>
    </row>
    <row r="16" spans="1:4" ht="24.6" thickBot="1" x14ac:dyDescent="0.35">
      <c r="A16" s="110" t="s">
        <v>59</v>
      </c>
      <c r="B16" s="111">
        <v>5</v>
      </c>
      <c r="C16" s="57"/>
      <c r="D16" s="112">
        <f>IF(LEN(C16)=4,5,0)</f>
        <v>0</v>
      </c>
    </row>
    <row r="17" spans="1:4" x14ac:dyDescent="0.3">
      <c r="A17" s="90" t="s">
        <v>24</v>
      </c>
      <c r="B17" s="106">
        <v>10</v>
      </c>
      <c r="C17" s="40"/>
      <c r="D17" s="41">
        <f>IF(LEN(C17)=4,10,0)</f>
        <v>0</v>
      </c>
    </row>
    <row r="18" spans="1:4" ht="15" thickBot="1" x14ac:dyDescent="0.35">
      <c r="A18" s="92" t="s">
        <v>151</v>
      </c>
      <c r="B18" s="113">
        <v>10</v>
      </c>
      <c r="C18" s="36"/>
      <c r="D18" s="37">
        <f>IF(LEN(C18)=4,10,0)</f>
        <v>0</v>
      </c>
    </row>
    <row r="19" spans="1:4" x14ac:dyDescent="0.3">
      <c r="A19" s="90" t="s">
        <v>152</v>
      </c>
      <c r="B19" s="114">
        <v>4</v>
      </c>
      <c r="C19" s="40"/>
      <c r="D19" s="41">
        <f>IF(LEN(C19)=4,4,0)</f>
        <v>0</v>
      </c>
    </row>
    <row r="20" spans="1:4" x14ac:dyDescent="0.3">
      <c r="A20" s="91" t="s">
        <v>153</v>
      </c>
      <c r="B20" s="115">
        <v>3</v>
      </c>
      <c r="C20" s="32"/>
      <c r="D20" s="33">
        <f>IF(LEN(C20)=4,3,0)</f>
        <v>0</v>
      </c>
    </row>
    <row r="21" spans="1:4" ht="15" thickBot="1" x14ac:dyDescent="0.35">
      <c r="A21" s="92" t="s">
        <v>28</v>
      </c>
      <c r="B21" s="113">
        <v>3</v>
      </c>
      <c r="C21" s="36"/>
      <c r="D21" s="37">
        <f>IF(LEN(C21)=4,3,0)</f>
        <v>0</v>
      </c>
    </row>
    <row r="22" spans="1:4" x14ac:dyDescent="0.3">
      <c r="A22" s="90" t="s">
        <v>154</v>
      </c>
      <c r="B22" s="106">
        <v>4</v>
      </c>
      <c r="C22" s="40"/>
      <c r="D22" s="41">
        <f>IF(LEN(C22)=4,4,0)</f>
        <v>0</v>
      </c>
    </row>
    <row r="23" spans="1:4" x14ac:dyDescent="0.3">
      <c r="A23" s="91" t="s">
        <v>155</v>
      </c>
      <c r="B23" s="109">
        <v>3</v>
      </c>
      <c r="C23" s="32"/>
      <c r="D23" s="33">
        <f>IF(LEN(C23)=4,3,0)</f>
        <v>0</v>
      </c>
    </row>
    <row r="24" spans="1:4" ht="15" thickBot="1" x14ac:dyDescent="0.35">
      <c r="A24" s="92" t="s">
        <v>31</v>
      </c>
      <c r="B24" s="113">
        <v>3</v>
      </c>
      <c r="C24" s="36"/>
      <c r="D24" s="37">
        <f>IF(LEN(C24)=4,3,0)</f>
        <v>0</v>
      </c>
    </row>
    <row r="25" spans="1:4" x14ac:dyDescent="0.3">
      <c r="A25" s="90" t="s">
        <v>156</v>
      </c>
      <c r="B25" s="106">
        <v>4</v>
      </c>
      <c r="C25" s="40"/>
      <c r="D25" s="41">
        <f>IF(LEN(C25)=4,4,0)</f>
        <v>0</v>
      </c>
    </row>
    <row r="26" spans="1:4" x14ac:dyDescent="0.3">
      <c r="A26" s="91" t="s">
        <v>157</v>
      </c>
      <c r="B26" s="109">
        <v>2</v>
      </c>
      <c r="C26" s="32"/>
      <c r="D26" s="33">
        <f>IF(LEN(C26)=4,2,0)</f>
        <v>0</v>
      </c>
    </row>
    <row r="27" spans="1:4" ht="15" thickBot="1" x14ac:dyDescent="0.35">
      <c r="A27" s="92" t="s">
        <v>34</v>
      </c>
      <c r="B27" s="113">
        <v>2</v>
      </c>
      <c r="C27" s="36"/>
      <c r="D27" s="37">
        <f>IF(LEN(C27)=4,2,0)</f>
        <v>0</v>
      </c>
    </row>
    <row r="28" spans="1:4" x14ac:dyDescent="0.3">
      <c r="A28" s="90" t="s">
        <v>35</v>
      </c>
      <c r="B28" s="106">
        <v>3</v>
      </c>
      <c r="C28" s="40"/>
      <c r="D28" s="41">
        <f>IF(LEN(C28)=4,3,0)</f>
        <v>0</v>
      </c>
    </row>
    <row r="29" spans="1:4" x14ac:dyDescent="0.3">
      <c r="A29" s="91" t="s">
        <v>36</v>
      </c>
      <c r="B29" s="109">
        <v>3</v>
      </c>
      <c r="C29" s="32"/>
      <c r="D29" s="33">
        <f>IF(LEN(C29)=4,3,0)</f>
        <v>0</v>
      </c>
    </row>
    <row r="30" spans="1:4" ht="15" thickBot="1" x14ac:dyDescent="0.35">
      <c r="A30" s="94" t="s">
        <v>158</v>
      </c>
      <c r="B30" s="116">
        <v>3</v>
      </c>
      <c r="C30" s="69"/>
      <c r="D30" s="117">
        <f>IF(LEN(C30)=4,3,0)</f>
        <v>0</v>
      </c>
    </row>
    <row r="31" spans="1:4" x14ac:dyDescent="0.3">
      <c r="A31" s="100" t="s">
        <v>159</v>
      </c>
      <c r="B31" s="106">
        <v>3</v>
      </c>
      <c r="C31" s="40"/>
      <c r="D31" s="41">
        <f>IF(LEN(C31)=4,3,0)</f>
        <v>0</v>
      </c>
    </row>
    <row r="32" spans="1:4" ht="15" thickBot="1" x14ac:dyDescent="0.35">
      <c r="A32" s="93" t="s">
        <v>160</v>
      </c>
      <c r="B32" s="113">
        <v>2</v>
      </c>
      <c r="C32" s="36"/>
      <c r="D32" s="37">
        <f>IF(LEN(C32)=4,2,0)</f>
        <v>0</v>
      </c>
    </row>
    <row r="33" spans="1:4" x14ac:dyDescent="0.3">
      <c r="A33" s="90" t="s">
        <v>161</v>
      </c>
      <c r="B33" s="106">
        <v>4</v>
      </c>
      <c r="C33" s="40"/>
      <c r="D33" s="41">
        <f>IF(LEN(C33)=4,4,0)</f>
        <v>0</v>
      </c>
    </row>
    <row r="34" spans="1:4" x14ac:dyDescent="0.3">
      <c r="A34" s="91" t="s">
        <v>162</v>
      </c>
      <c r="B34" s="109">
        <v>4</v>
      </c>
      <c r="C34" s="32"/>
      <c r="D34" s="33">
        <f>IF(LEN(C34)=4,4,0)</f>
        <v>0</v>
      </c>
    </row>
    <row r="35" spans="1:4" ht="15" thickBot="1" x14ac:dyDescent="0.35">
      <c r="A35" s="92" t="s">
        <v>163</v>
      </c>
      <c r="B35" s="113">
        <v>4</v>
      </c>
      <c r="C35" s="36"/>
      <c r="D35" s="37">
        <f>IF(LEN(C35)=4,4,0)</f>
        <v>0</v>
      </c>
    </row>
    <row r="36" spans="1:4" x14ac:dyDescent="0.3">
      <c r="A36" s="91" t="s">
        <v>46</v>
      </c>
      <c r="B36" s="109">
        <v>3</v>
      </c>
      <c r="C36" s="32"/>
      <c r="D36" s="33">
        <f>IF(LEN(C36)=4,3,0)</f>
        <v>0</v>
      </c>
    </row>
    <row r="37" spans="1:4" ht="15" thickBot="1" x14ac:dyDescent="0.35">
      <c r="A37" s="92" t="s">
        <v>47</v>
      </c>
      <c r="B37" s="113">
        <v>3</v>
      </c>
      <c r="C37" s="36"/>
      <c r="D37" s="37">
        <f>IF(LEN(C37)=4,3,0)</f>
        <v>0</v>
      </c>
    </row>
    <row r="38" spans="1:4" ht="15.6" x14ac:dyDescent="0.3">
      <c r="A38" s="96" t="s">
        <v>48</v>
      </c>
      <c r="B38" s="118">
        <v>100</v>
      </c>
      <c r="C38" s="32" t="s">
        <v>1</v>
      </c>
      <c r="D38" s="41"/>
    </row>
    <row r="39" spans="1:4" ht="16.2" thickBot="1" x14ac:dyDescent="0.35">
      <c r="A39" s="97" t="s">
        <v>49</v>
      </c>
      <c r="B39" s="119">
        <v>100</v>
      </c>
      <c r="C39" s="36" t="s">
        <v>1</v>
      </c>
      <c r="D39" s="37">
        <f>SUM(D14:D37)</f>
        <v>0</v>
      </c>
    </row>
    <row r="40" spans="1:4" ht="16.2" thickBot="1" x14ac:dyDescent="0.35">
      <c r="A40" s="180" t="s">
        <v>50</v>
      </c>
      <c r="B40" s="181"/>
      <c r="C40" s="182"/>
      <c r="D40" s="46"/>
    </row>
    <row r="45" spans="1:4" ht="96.75" customHeight="1" x14ac:dyDescent="0.3">
      <c r="A45" s="183" t="s">
        <v>51</v>
      </c>
      <c r="B45" s="183"/>
      <c r="C45" s="183"/>
    </row>
  </sheetData>
  <sheetProtection formatRows="0" sort="0" autoFilter="0"/>
  <mergeCells count="3">
    <mergeCell ref="A1:B1"/>
    <mergeCell ref="A40:C40"/>
    <mergeCell ref="A45:C45"/>
  </mergeCells>
  <dataValidations count="4">
    <dataValidation type="textLength" allowBlank="1" showInputMessage="1" showErrorMessage="1" sqref="B6" xr:uid="{CA7E5F2B-0795-4809-B313-2A81360929DE}">
      <formula1>10</formula1>
      <formula2>10</formula2>
    </dataValidation>
    <dataValidation type="whole" allowBlank="1" showInputMessage="1" showErrorMessage="1" sqref="B8" xr:uid="{B55129CD-01C4-4EE1-8DB4-8AB0A74FE664}">
      <formula1>2010</formula1>
      <formula2>2050</formula2>
    </dataValidation>
    <dataValidation type="textLength" allowBlank="1" showInputMessage="1" showErrorMessage="1" sqref="B5" xr:uid="{A34ED290-E98E-404F-BC4A-6199DB1404C2}">
      <formula1>3</formula1>
      <formula2>30</formula2>
    </dataValidation>
    <dataValidation type="whole" allowBlank="1" showInputMessage="1" showErrorMessage="1" errorTitle="hata" error="0 ile 100 arasında bir sayı girilecektir." prompt="0 ile 100 arasında bir sayı girilecektir." sqref="D38" xr:uid="{D2C3E7A0-5D8C-4825-8C9D-7FBAC6D6C9E3}">
      <formula1>0</formula1>
      <formula2>100</formula2>
    </dataValidation>
  </dataValidations>
  <pageMargins left="0.7" right="0.7" top="0.75" bottom="0.75" header="0.3" footer="0.3"/>
  <pageSetup paperSize="9" orientation="portrait"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FD24D0-5027-4746-8B47-D3A85EC6AA64}">
  <sheetPr codeName="Sayfa179"/>
  <dimension ref="A1:CW42"/>
  <sheetViews>
    <sheetView zoomScale="80" zoomScaleNormal="80" workbookViewId="0">
      <selection activeCell="B11" sqref="B11"/>
    </sheetView>
  </sheetViews>
  <sheetFormatPr defaultColWidth="9.21875" defaultRowHeight="14.4" x14ac:dyDescent="0.3"/>
  <cols>
    <col min="1" max="1" width="85.77734375" style="2" bestFit="1" customWidth="1"/>
    <col min="2" max="2" width="26.77734375" style="2" bestFit="1" customWidth="1"/>
    <col min="3" max="3" width="10.77734375" style="2" bestFit="1" customWidth="1"/>
    <col min="4" max="4" width="13.5546875" style="2" customWidth="1"/>
    <col min="5" max="16384" width="9.21875" style="2"/>
  </cols>
  <sheetData>
    <row r="1" spans="1:101" x14ac:dyDescent="0.3">
      <c r="A1" s="178" t="s">
        <v>0</v>
      </c>
      <c r="B1" s="179"/>
      <c r="C1" s="1"/>
      <c r="D1" s="1"/>
      <c r="CW1" s="2" t="s">
        <v>1</v>
      </c>
    </row>
    <row r="2" spans="1:101" x14ac:dyDescent="0.3">
      <c r="A2" s="3" t="s">
        <v>2</v>
      </c>
      <c r="B2" s="4" t="s">
        <v>174</v>
      </c>
      <c r="C2" s="1"/>
      <c r="D2" s="1"/>
      <c r="CW2" s="2" t="s">
        <v>4</v>
      </c>
    </row>
    <row r="3" spans="1:101" x14ac:dyDescent="0.3">
      <c r="A3" s="3" t="s">
        <v>5</v>
      </c>
      <c r="B3" s="5" t="s">
        <v>175</v>
      </c>
      <c r="C3" s="1"/>
      <c r="D3" s="1"/>
    </row>
    <row r="4" spans="1:101" x14ac:dyDescent="0.3">
      <c r="A4" s="3" t="s">
        <v>7</v>
      </c>
      <c r="B4" s="4">
        <v>2</v>
      </c>
      <c r="C4" s="1"/>
      <c r="D4" s="1"/>
    </row>
    <row r="5" spans="1:101" x14ac:dyDescent="0.3">
      <c r="A5" s="3" t="s">
        <v>8</v>
      </c>
      <c r="B5" s="6"/>
      <c r="C5" s="1"/>
      <c r="D5" s="1"/>
    </row>
    <row r="6" spans="1:101" x14ac:dyDescent="0.3">
      <c r="A6" s="3" t="s">
        <v>9</v>
      </c>
      <c r="B6" s="6"/>
      <c r="C6" s="1"/>
      <c r="D6" s="1"/>
    </row>
    <row r="7" spans="1:101" x14ac:dyDescent="0.3">
      <c r="A7" s="3" t="s">
        <v>10</v>
      </c>
      <c r="B7" s="6"/>
      <c r="C7" s="1"/>
      <c r="D7" s="1"/>
    </row>
    <row r="8" spans="1:101" x14ac:dyDescent="0.3">
      <c r="A8" s="3" t="s">
        <v>11</v>
      </c>
      <c r="B8" s="7"/>
      <c r="C8" s="1"/>
      <c r="D8" s="1"/>
    </row>
    <row r="9" spans="1:101" ht="16.2" thickBot="1" x14ac:dyDescent="0.35">
      <c r="A9" s="8" t="s">
        <v>12</v>
      </c>
      <c r="B9" s="9"/>
      <c r="C9" s="1"/>
      <c r="D9" s="1"/>
    </row>
    <row r="10" spans="1:101" x14ac:dyDescent="0.3">
      <c r="A10" s="10"/>
      <c r="B10" s="10"/>
      <c r="C10" s="1"/>
      <c r="D10" s="1"/>
    </row>
    <row r="11" spans="1:101" ht="30.75" customHeight="1" thickBot="1" x14ac:dyDescent="0.35">
      <c r="A11" s="11" t="s">
        <v>13</v>
      </c>
      <c r="B11" s="10"/>
      <c r="C11" s="1"/>
      <c r="D11" s="1"/>
    </row>
    <row r="12" spans="1:101" ht="15" thickBot="1" x14ac:dyDescent="0.35">
      <c r="A12" s="153" t="s">
        <v>176</v>
      </c>
      <c r="B12" s="154"/>
      <c r="C12" s="1"/>
      <c r="D12" s="1"/>
    </row>
    <row r="13" spans="1:101" ht="24.6" thickBot="1" x14ac:dyDescent="0.35">
      <c r="A13" s="155" t="s">
        <v>15</v>
      </c>
      <c r="B13" s="156" t="s">
        <v>55</v>
      </c>
      <c r="C13" s="14" t="s">
        <v>17</v>
      </c>
      <c r="D13" s="15" t="s">
        <v>18</v>
      </c>
    </row>
    <row r="14" spans="1:101" x14ac:dyDescent="0.3">
      <c r="A14" s="16" t="s">
        <v>24</v>
      </c>
      <c r="B14" s="17">
        <v>10</v>
      </c>
      <c r="C14" s="18"/>
      <c r="D14" s="19">
        <f>IF(LEN(C14)=4,10,0)</f>
        <v>0</v>
      </c>
    </row>
    <row r="15" spans="1:101" ht="15" thickBot="1" x14ac:dyDescent="0.35">
      <c r="A15" s="21" t="s">
        <v>151</v>
      </c>
      <c r="B15" s="17">
        <v>10</v>
      </c>
      <c r="C15" s="18"/>
      <c r="D15" s="19">
        <f>IF(LEN(C15)=4,10,0)</f>
        <v>0</v>
      </c>
    </row>
    <row r="16" spans="1:101" x14ac:dyDescent="0.3">
      <c r="A16" s="16" t="s">
        <v>177</v>
      </c>
      <c r="B16" s="17">
        <v>5</v>
      </c>
      <c r="C16" s="18"/>
      <c r="D16" s="19">
        <f>IF(LEN(C16)=4,5,0)</f>
        <v>0</v>
      </c>
    </row>
    <row r="17" spans="1:4" x14ac:dyDescent="0.3">
      <c r="A17" s="20" t="s">
        <v>178</v>
      </c>
      <c r="B17" s="17">
        <v>3</v>
      </c>
      <c r="C17" s="18"/>
      <c r="D17" s="19">
        <f>IF(LEN(C17)=4,3,0)</f>
        <v>0</v>
      </c>
    </row>
    <row r="18" spans="1:4" ht="15" thickBot="1" x14ac:dyDescent="0.35">
      <c r="A18" s="21" t="s">
        <v>179</v>
      </c>
      <c r="B18" s="17">
        <v>3</v>
      </c>
      <c r="C18" s="18"/>
      <c r="D18" s="19">
        <f>IF(LEN(C18)=4,3,0)</f>
        <v>0</v>
      </c>
    </row>
    <row r="19" spans="1:4" x14ac:dyDescent="0.3">
      <c r="A19" s="16" t="s">
        <v>180</v>
      </c>
      <c r="B19" s="17">
        <v>5</v>
      </c>
      <c r="C19" s="18"/>
      <c r="D19" s="19">
        <f>IF(LEN(C19)=4,5,0)</f>
        <v>0</v>
      </c>
    </row>
    <row r="20" spans="1:4" x14ac:dyDescent="0.3">
      <c r="A20" s="20" t="s">
        <v>181</v>
      </c>
      <c r="B20" s="17">
        <v>3</v>
      </c>
      <c r="C20" s="18"/>
      <c r="D20" s="19">
        <f>IF(LEN(C20)=4,3,0)</f>
        <v>0</v>
      </c>
    </row>
    <row r="21" spans="1:4" ht="15" thickBot="1" x14ac:dyDescent="0.35">
      <c r="A21" s="21" t="s">
        <v>182</v>
      </c>
      <c r="B21" s="17">
        <v>3</v>
      </c>
      <c r="C21" s="18"/>
      <c r="D21" s="19">
        <f>IF(LEN(C21)=4,3,0)</f>
        <v>0</v>
      </c>
    </row>
    <row r="22" spans="1:4" x14ac:dyDescent="0.3">
      <c r="A22" s="16" t="s">
        <v>183</v>
      </c>
      <c r="B22" s="17">
        <v>5</v>
      </c>
      <c r="C22" s="18"/>
      <c r="D22" s="19">
        <f>IF(LEN(C22)=4,5,0)</f>
        <v>0</v>
      </c>
    </row>
    <row r="23" spans="1:4" x14ac:dyDescent="0.3">
      <c r="A23" s="20" t="s">
        <v>184</v>
      </c>
      <c r="B23" s="17">
        <v>3</v>
      </c>
      <c r="C23" s="18"/>
      <c r="D23" s="19">
        <f>IF(LEN(C23)=4,3,0)</f>
        <v>0</v>
      </c>
    </row>
    <row r="24" spans="1:4" ht="15" thickBot="1" x14ac:dyDescent="0.35">
      <c r="A24" s="21" t="s">
        <v>185</v>
      </c>
      <c r="B24" s="17">
        <v>3</v>
      </c>
      <c r="C24" s="18"/>
      <c r="D24" s="19">
        <f>IF(LEN(C24)=4,3,0)</f>
        <v>0</v>
      </c>
    </row>
    <row r="25" spans="1:4" x14ac:dyDescent="0.3">
      <c r="A25" s="16" t="s">
        <v>35</v>
      </c>
      <c r="B25" s="17">
        <v>4</v>
      </c>
      <c r="C25" s="18"/>
      <c r="D25" s="19">
        <f>IF(LEN(C25)=4,4,0)</f>
        <v>0</v>
      </c>
    </row>
    <row r="26" spans="1:4" ht="15" thickBot="1" x14ac:dyDescent="0.35">
      <c r="A26" s="157" t="s">
        <v>186</v>
      </c>
      <c r="B26" s="17">
        <v>6</v>
      </c>
      <c r="C26" s="18"/>
      <c r="D26" s="19">
        <f>IF(LEN(C26)=4,6,0)</f>
        <v>0</v>
      </c>
    </row>
    <row r="27" spans="1:4" x14ac:dyDescent="0.3">
      <c r="A27" s="62" t="s">
        <v>159</v>
      </c>
      <c r="B27" s="17">
        <v>5</v>
      </c>
      <c r="C27" s="18"/>
      <c r="D27" s="19">
        <f>IF(LEN(C27)=4,5,0)</f>
        <v>0</v>
      </c>
    </row>
    <row r="28" spans="1:4" ht="15" thickBot="1" x14ac:dyDescent="0.35">
      <c r="A28" s="63" t="s">
        <v>160</v>
      </c>
      <c r="B28" s="17">
        <v>4</v>
      </c>
      <c r="C28" s="18"/>
      <c r="D28" s="19">
        <f>IF(LEN(C28)=4,4,0)</f>
        <v>0</v>
      </c>
    </row>
    <row r="29" spans="1:4" x14ac:dyDescent="0.3">
      <c r="A29" s="16" t="s">
        <v>187</v>
      </c>
      <c r="B29" s="17">
        <v>6</v>
      </c>
      <c r="C29" s="18"/>
      <c r="D29" s="19">
        <f>IF(LEN(C29)=4,6,0)</f>
        <v>0</v>
      </c>
    </row>
    <row r="30" spans="1:4" x14ac:dyDescent="0.3">
      <c r="A30" s="20" t="s">
        <v>188</v>
      </c>
      <c r="B30" s="17">
        <v>5</v>
      </c>
      <c r="C30" s="18"/>
      <c r="D30" s="19">
        <f>IF(LEN(C30)=4,5,0)</f>
        <v>0</v>
      </c>
    </row>
    <row r="31" spans="1:4" ht="15" thickBot="1" x14ac:dyDescent="0.35">
      <c r="A31" s="21" t="s">
        <v>189</v>
      </c>
      <c r="B31" s="17">
        <v>5</v>
      </c>
      <c r="C31" s="18"/>
      <c r="D31" s="19">
        <f>IF(LEN(C31)=4,5,0)</f>
        <v>0</v>
      </c>
    </row>
    <row r="32" spans="1:4" x14ac:dyDescent="0.3">
      <c r="A32" s="158" t="s">
        <v>45</v>
      </c>
      <c r="B32" s="17">
        <v>4</v>
      </c>
      <c r="C32" s="18"/>
      <c r="D32" s="19">
        <f>IF(LEN(C32)=4,4,0)</f>
        <v>0</v>
      </c>
    </row>
    <row r="33" spans="1:4" x14ac:dyDescent="0.3">
      <c r="A33" s="20" t="s">
        <v>46</v>
      </c>
      <c r="B33" s="17">
        <v>4</v>
      </c>
      <c r="C33" s="18"/>
      <c r="D33" s="19">
        <f>IF(LEN(C33)=4,4,0)</f>
        <v>0</v>
      </c>
    </row>
    <row r="34" spans="1:4" ht="15" thickBot="1" x14ac:dyDescent="0.35">
      <c r="A34" s="21" t="s">
        <v>47</v>
      </c>
      <c r="B34" s="17">
        <v>4</v>
      </c>
      <c r="C34" s="18"/>
      <c r="D34" s="19">
        <f>IF(LEN(C34)=4,4,0)</f>
        <v>0</v>
      </c>
    </row>
    <row r="35" spans="1:4" ht="15.6" x14ac:dyDescent="0.3">
      <c r="A35" s="23" t="s">
        <v>48</v>
      </c>
      <c r="B35" s="17">
        <v>100</v>
      </c>
      <c r="C35" s="18" t="s">
        <v>1</v>
      </c>
      <c r="D35" s="17"/>
    </row>
    <row r="36" spans="1:4" ht="16.2" thickBot="1" x14ac:dyDescent="0.35">
      <c r="A36" s="24" t="s">
        <v>49</v>
      </c>
      <c r="B36" s="17">
        <v>100</v>
      </c>
      <c r="C36" s="18" t="s">
        <v>1</v>
      </c>
      <c r="D36" s="19">
        <f>SUM(D14:D34)</f>
        <v>0</v>
      </c>
    </row>
    <row r="37" spans="1:4" ht="16.2" thickBot="1" x14ac:dyDescent="0.35">
      <c r="A37" s="180" t="s">
        <v>50</v>
      </c>
      <c r="B37" s="181"/>
      <c r="C37" s="182"/>
      <c r="D37" s="25"/>
    </row>
    <row r="42" spans="1:4" ht="99.75" customHeight="1" x14ac:dyDescent="0.3">
      <c r="A42" s="183" t="s">
        <v>51</v>
      </c>
      <c r="B42" s="183"/>
      <c r="C42" s="183"/>
    </row>
  </sheetData>
  <sheetProtection formatRows="0" sort="0" autoFilter="0"/>
  <mergeCells count="3">
    <mergeCell ref="A1:B1"/>
    <mergeCell ref="A37:C37"/>
    <mergeCell ref="A42:C42"/>
  </mergeCells>
  <dataValidations count="8">
    <dataValidation type="textLength" allowBlank="1" showInputMessage="1" showErrorMessage="1" sqref="B6" xr:uid="{DF387B09-54F1-4D79-BE3C-74FB1BDF27F3}">
      <formula1>10</formula1>
      <formula2>10</formula2>
    </dataValidation>
    <dataValidation type="whole" allowBlank="1" showInputMessage="1" showErrorMessage="1" sqref="B8" xr:uid="{FDEAC4B1-7EB3-4B57-8993-0D41DA71C855}">
      <formula1>2010</formula1>
      <formula2>2050</formula2>
    </dataValidation>
    <dataValidation type="textLength" allowBlank="1" showInputMessage="1" showErrorMessage="1" sqref="B5" xr:uid="{091D5E24-BF48-4719-9D88-DCBAACDE37E2}">
      <formula1>3</formula1>
      <formula2>30</formula2>
    </dataValidation>
    <dataValidation type="whole" allowBlank="1" showInputMessage="1" showErrorMessage="1" errorTitle="hata" error="0 ile 100 arasında bir sayı girilmelidir." prompt="0 ile 100 arasında bir sayı girilmelidir." sqref="D35" xr:uid="{DF777C7D-D265-4C07-9376-4698EA60AC1C}">
      <formula1>0</formula1>
      <formula2>100</formula2>
    </dataValidation>
    <dataValidation type="date" allowBlank="1" showErrorMessage="1" errorTitle="İstenen Aralıkta Değil!" error="İstenen Aralık: Minimum=01/01/2019 Maksimum=31/12/2100" sqref="D37" xr:uid="{0B7B67A2-9A2D-45B4-86C7-94F807BBCF02}">
      <formula1>DATE(2019,1,1)</formula1>
      <formula2>DATE(2100,12,31)</formula2>
    </dataValidation>
    <dataValidation type="textLength" allowBlank="1" showErrorMessage="1" errorTitle="Metin uzunluğu istenen aralıkta değil!" error="İstenen Aralık: Minimum Uzunluk=0 karakter Maksimum Uzunluk=2147483647 karakter" sqref="A14:A36" xr:uid="{8D121027-D64E-43C5-A7A9-7784D9B28B62}">
      <formula1>0</formula1>
      <formula2>2147483647</formula2>
    </dataValidation>
    <dataValidation type="list" allowBlank="1" sqref="C14:C36" xr:uid="{3A938413-F200-473C-86DE-4BC2970275CC}">
      <formula1>$CW$1:$CW$2</formula1>
    </dataValidation>
    <dataValidation type="decimal" allowBlank="1" showErrorMessage="1" errorTitle="İstenen Aralıkta Değil!" error="İstenen Aralık: Minimum=0.0 Maksimum=9223372036854775807" sqref="D14:D36 B14:B36" xr:uid="{1564E68F-2598-4ACB-81FD-EBD6F3F52EB6}">
      <formula1>0</formula1>
      <formula2>9223372036854770000</formula2>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10</vt:i4>
      </vt:variant>
    </vt:vector>
  </HeadingPairs>
  <TitlesOfParts>
    <vt:vector size="10" baseType="lpstr">
      <vt:lpstr>RES Yrd.Kaynak</vt:lpstr>
      <vt:lpstr>GES_PV Yrd.Kaynak</vt:lpstr>
      <vt:lpstr>GES_CSP Yrd.Kaynak</vt:lpstr>
      <vt:lpstr>Yüzer GES Yrd.Kaynak</vt:lpstr>
      <vt:lpstr>HES_Rezervuarlı Yrd.Kaynak</vt:lpstr>
      <vt:lpstr>HES_Kanal Yrd.Kaynak</vt:lpstr>
      <vt:lpstr>NGS Yrd.Kaynak</vt:lpstr>
      <vt:lpstr>TES Yrd.Kaynak</vt:lpstr>
      <vt:lpstr>Biyokütle Yrd.Kaynak</vt:lpstr>
      <vt:lpstr>Jeotermal Yrd.Kaynak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Serbülent ASLAN</dc:creator>
  <cp:lastModifiedBy>Serbülent ASLAN</cp:lastModifiedBy>
  <dcterms:created xsi:type="dcterms:W3CDTF">2025-03-07T08:02:19Z</dcterms:created>
  <dcterms:modified xsi:type="dcterms:W3CDTF">2025-03-07T09:23:51Z</dcterms:modified>
</cp:coreProperties>
</file>